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 firstSheet="1" activeTab="1"/>
  </bookViews>
  <sheets>
    <sheet name="报财政代偿补偿-202207-0818-修改底稿" sheetId="1" state="hidden" r:id="rId1"/>
    <sheet name="常规业务-2026年4-6月（324笔）" sheetId="2" r:id="rId2"/>
    <sheet name="批量业务-2026年4-6月（35笔）" sheetId="7" r:id="rId3"/>
  </sheets>
  <definedNames>
    <definedName name="_xlnm._FilterDatabase" localSheetId="0" hidden="1">'报财政代偿补偿-202207-0818-修改底稿'!$A$2:$M$257</definedName>
    <definedName name="_xlnm._FilterDatabase" localSheetId="1" hidden="1">'常规业务-2026年4-6月（324笔）'!$A$5:$O$330</definedName>
    <definedName name="_xlnm._FilterDatabase" localSheetId="2" hidden="1">'批量业务-2026年4-6月（35笔）'!$A$5:$XEY$41</definedName>
    <definedName name="_xlnm.Print_Area" localSheetId="0">'报财政代偿补偿-202207-0818-修改底稿'!$A$238:$L$260</definedName>
    <definedName name="_xlnm.Print_Area" localSheetId="1">'常规业务-2026年4-6月（324笔）'!$A$1:$O$331</definedName>
    <definedName name="_xlnm.Print_Area" localSheetId="2">'批量业务-2026年4-6月（35笔）'!$A$1:$P$41</definedName>
    <definedName name="_xlnm.Print_Titles" localSheetId="0">'报财政代偿补偿-202207-0818-修改底稿'!$2:$2</definedName>
    <definedName name="_xlnm.Print_Titles" localSheetId="1">'常规业务-2026年4-6月（324笔）'!$2:$5</definedName>
    <definedName name="_xlnm.Print_Titles" localSheetId="2">'批量业务-2026年4-6月（35笔）'!$2:$5</definedName>
  </definedNames>
  <calcPr calcId="144525"/>
</workbook>
</file>

<file path=xl/sharedStrings.xml><?xml version="1.0" encoding="utf-8"?>
<sst xmlns="http://schemas.openxmlformats.org/spreadsheetml/2006/main" count="1818" uniqueCount="829">
  <si>
    <t>省级财政再担保代偿补偿项目申请明细表</t>
  </si>
  <si>
    <t>序号</t>
  </si>
  <si>
    <t>机构名称</t>
  </si>
  <si>
    <t>代偿项目</t>
  </si>
  <si>
    <t>主债权金额</t>
  </si>
  <si>
    <t>主债权起始时间</t>
  </si>
  <si>
    <t>主债权到期时间</t>
  </si>
  <si>
    <t>代偿本金（元）</t>
  </si>
  <si>
    <t>再担保补偿担保公司代偿百分比</t>
  </si>
  <si>
    <t>再担保风险分担金额（万元）</t>
  </si>
  <si>
    <t>省财政分险比例</t>
  </si>
  <si>
    <t>向省财政申请代偿补偿金额（元）</t>
  </si>
  <si>
    <t>备注</t>
  </si>
  <si>
    <t>湖南省中小企业融资担保有限公司</t>
  </si>
  <si>
    <t>宁乡鸿威机械设备租赁有限公司</t>
  </si>
  <si>
    <t>主债权起始日期在2020年4月1日-12月31日，属于省级复工复产项目，风险比例由10%提升至20%。</t>
  </si>
  <si>
    <t>湖南东立农特物联网科技股份有限公司</t>
  </si>
  <si>
    <t>衡阳华湘输变电设备维修有限公司</t>
  </si>
  <si>
    <t>湖南益材新能源有限公司</t>
  </si>
  <si>
    <t>长沙宁普建材有限公司</t>
  </si>
  <si>
    <t>醴陵润通瓷业有限公司</t>
  </si>
  <si>
    <t>永州市潇湘融资担保有限公司</t>
  </si>
  <si>
    <t>江华瑶族自治县信邦物业管理有限公司</t>
  </si>
  <si>
    <t>弘工智能装备有限公司</t>
  </si>
  <si>
    <t>主债权起始日期在2020年4月1日-12月31日，属于省级复工复产项目，风险比例由10%提升至20%。叠加国担基金扶贫贷项目，风险比例由20%提升至30%。</t>
  </si>
  <si>
    <t>江华瑶族自治县福荣建材贸易有限公司</t>
  </si>
  <si>
    <t>益阳市融资担保有限责任公司</t>
  </si>
  <si>
    <t>益阳华兴福利节能设备有限公司</t>
  </si>
  <si>
    <t>浏阳市中小企业融资担保有限公司</t>
  </si>
  <si>
    <t>王银</t>
  </si>
  <si>
    <t>陆富城</t>
  </si>
  <si>
    <t>湖南海盛纸品有限公司</t>
  </si>
  <si>
    <t>湖南众和双鑫电子科技有限公司</t>
  </si>
  <si>
    <t>临武县应平劳务服务有限公司</t>
  </si>
  <si>
    <t>娄底万华通文化传媒有限公司</t>
  </si>
  <si>
    <t>嘉禾县飞亚铸造有限公司</t>
  </si>
  <si>
    <t>澧县中久建筑劳务有限公司</t>
  </si>
  <si>
    <t>醴陵市泰华陶瓷有限公司</t>
  </si>
  <si>
    <t>醴陵山青矿业有限公司</t>
  </si>
  <si>
    <t>主债权起始日期在2020年4月1日-12月31日，属于省级复工复产项目，风险比例由10%提升至20%</t>
  </si>
  <si>
    <t>岳阳市小微融资担保有限责任公司</t>
  </si>
  <si>
    <t>湖南罗伏红明酒业有限公司</t>
  </si>
  <si>
    <t>湖南德诚融资担保有限公司</t>
  </si>
  <si>
    <t>常德市鼎城区顺发挖泥船队</t>
  </si>
  <si>
    <t>株洲市金信恒通信息科技有限公司</t>
  </si>
  <si>
    <t>桃源县惠民中小企业融资担保有限公司</t>
  </si>
  <si>
    <t>张必秋</t>
  </si>
  <si>
    <t>湖南大农融资担保有限公司</t>
  </si>
  <si>
    <t>李楚良</t>
  </si>
  <si>
    <t>贺辉</t>
  </si>
  <si>
    <t>王外雄</t>
  </si>
  <si>
    <t>郴州市中小企业融资担保有限公司</t>
  </si>
  <si>
    <t>湖南易晨通信发展有限公司</t>
  </si>
  <si>
    <t>张家界市中小融资担保有限公司</t>
  </si>
  <si>
    <t>张文英</t>
  </si>
  <si>
    <t>常德财科融资担保有限公司</t>
  </si>
  <si>
    <t>湖南大伟食品有限公司</t>
  </si>
  <si>
    <t>湖南金信融资担保有限责任公司</t>
  </si>
  <si>
    <t>钱信满</t>
  </si>
  <si>
    <t>岳阳市融资担保有限责任公司</t>
  </si>
  <si>
    <t>湖南银联湘北铜业有限公司</t>
  </si>
  <si>
    <t>岳阳楼区新建建材商行</t>
  </si>
  <si>
    <t>衡阳市融资担保集团有限公司</t>
  </si>
  <si>
    <t>衡阳市实瑞酒店管理有限公司</t>
  </si>
  <si>
    <t>宁富华</t>
  </si>
  <si>
    <t>湖南长诚地勘工程有限公司</t>
  </si>
  <si>
    <t>长沙湘常建材贸易有限公司</t>
  </si>
  <si>
    <t>醴陵市天龙陶瓷原料有限公司</t>
  </si>
  <si>
    <t>岳阳德兴源服装制造有限公司</t>
  </si>
  <si>
    <t>长沙捷城建筑工程有限公司</t>
  </si>
  <si>
    <t>张家界天润建材有限公司</t>
  </si>
  <si>
    <t>张家界瑞苑绿化工程有限公司</t>
  </si>
  <si>
    <t>张家界庄主会馆精品酒店有限公司</t>
  </si>
  <si>
    <t>2020-03-23</t>
  </si>
  <si>
    <t>2023-03-19</t>
  </si>
  <si>
    <t>水佑贵</t>
  </si>
  <si>
    <t>肖晚生</t>
  </si>
  <si>
    <t>尹顺冬</t>
  </si>
  <si>
    <t>周乐谭</t>
  </si>
  <si>
    <t>向东流</t>
  </si>
  <si>
    <t>刘宜谷</t>
  </si>
  <si>
    <t>孟士雄</t>
  </si>
  <si>
    <t>石敏</t>
  </si>
  <si>
    <t>廖建雄</t>
  </si>
  <si>
    <t>衡阳市海沃贸易有限公司</t>
  </si>
  <si>
    <t>罗兴强</t>
  </si>
  <si>
    <t>永州市创晟贸易有限公司</t>
  </si>
  <si>
    <t>邵阳市宏旭劳务有限公司</t>
  </si>
  <si>
    <t>湖南鍠瑞机电设备有限公司</t>
  </si>
  <si>
    <t>衡阳市晶汇贸易有限公司</t>
  </si>
  <si>
    <t>永州聚力新能源科技有限公司</t>
  </si>
  <si>
    <t>株洲人气化工有限公司</t>
  </si>
  <si>
    <t>双峰县腾达机械租赁有限公司</t>
  </si>
  <si>
    <t>长沙天俊金属材料有限公司</t>
  </si>
  <si>
    <t>益阳市天生电子有限公司</t>
  </si>
  <si>
    <t>湖南省威尔健医疗器械有限公司</t>
  </si>
  <si>
    <t>湖南熙杰石化贸易有限公司</t>
  </si>
  <si>
    <t>湖南星锦机械设备租赁有限公司</t>
  </si>
  <si>
    <t>湖南华玥乡墅科技有限公司</t>
  </si>
  <si>
    <t>湖南佳合世家建材科技有限公司</t>
  </si>
  <si>
    <t>怀化市明诚汽车贸易服务有限公司</t>
  </si>
  <si>
    <t>湖南欧也文化传媒有限公司</t>
  </si>
  <si>
    <t>湖南时代天泓人力资源有限公司</t>
  </si>
  <si>
    <t>长沙市红景天广告装饰工程有限公司</t>
  </si>
  <si>
    <t>湖南圣益达通信发展有限公司</t>
  </si>
  <si>
    <t>湖南海迅电器销售有限公司</t>
  </si>
  <si>
    <t>益阳未央电子科技有限公司</t>
  </si>
  <si>
    <t>湖南从禾实业有限公司</t>
  </si>
  <si>
    <t>湖南云视安防科技有限公司</t>
  </si>
  <si>
    <t>湖南米奇尔洗涤有限公司</t>
  </si>
  <si>
    <t>邵阳市骏捷工具有限公司</t>
  </si>
  <si>
    <t>长沙佑华特种设备有限公司</t>
  </si>
  <si>
    <t>邵阳市迈步者体育文化有限公司</t>
  </si>
  <si>
    <t>株洲熙俊鑫建筑材料有限公司</t>
  </si>
  <si>
    <t>湖南博创劳务有限公司</t>
  </si>
  <si>
    <t>湘阴县力诚商贸有限公司</t>
  </si>
  <si>
    <t>岳阳县中小企业融资担保有限公司</t>
  </si>
  <si>
    <t>屈红霞</t>
  </si>
  <si>
    <t>汨罗市雄骏有色金属有限公司</t>
  </si>
  <si>
    <t>邵东市鼎成融资担保有限公司</t>
  </si>
  <si>
    <t>湖南省依然爱呷农产品有限公司</t>
  </si>
  <si>
    <t>曾洪</t>
  </si>
  <si>
    <t>娄底市兴娄融资担保有限公司</t>
  </si>
  <si>
    <t>湖南楚福化工贸易有限公司</t>
  </si>
  <si>
    <t>娄底市现代精密铸造有限公司</t>
  </si>
  <si>
    <t>永州凤凰妇产医院有限责任公司</t>
  </si>
  <si>
    <t>2020-12-25</t>
  </si>
  <si>
    <t>蒋小珑</t>
  </si>
  <si>
    <t>永州丽佳祥服饰有限公司</t>
  </si>
  <si>
    <t>邵阳市中小企业融资担保有限责任公司</t>
  </si>
  <si>
    <t>湖南立得科技股份有限公司</t>
  </si>
  <si>
    <t>郴州市小猪快跑商务服务有限责任公司</t>
  </si>
  <si>
    <t>长沙友兴建筑劳务有限公司</t>
  </si>
  <si>
    <t>湖南风艺广告有限公司</t>
  </si>
  <si>
    <t>湖南安德鲁信电子商务有限公司</t>
  </si>
  <si>
    <t>永州市坤林建材有限公司</t>
  </si>
  <si>
    <t>湖南奥典品牌营销咨询有限公司</t>
  </si>
  <si>
    <t>湖南红星和德展览展示有限公司</t>
  </si>
  <si>
    <t>湖南乐家信息科技有限公司</t>
  </si>
  <si>
    <t>长沙凯萨摩登商业管理有限公司</t>
  </si>
  <si>
    <t>湖南典卡姆信息技术有限公司</t>
  </si>
  <si>
    <t>怀化金雨伞防水工程有限公司</t>
  </si>
  <si>
    <t>湘潭珏睿建材有限公司</t>
  </si>
  <si>
    <t>湖南联保融资担保集团有限公司</t>
  </si>
  <si>
    <t>贺长征</t>
  </si>
  <si>
    <t>湖南宇奇文化传媒有限公司</t>
  </si>
  <si>
    <t>湘阴县新茂电器商贸有限公司</t>
  </si>
  <si>
    <t>双牌县欣欣工程建设有限公司</t>
  </si>
  <si>
    <t>宁远县中小微企业融资担保有限公司</t>
  </si>
  <si>
    <t>湖南赵华文药业股份有限公司</t>
  </si>
  <si>
    <t>湖南省三毛生态农业科技发展有限公司</t>
  </si>
  <si>
    <t>临澧县华生中药材种植专业合作社</t>
  </si>
  <si>
    <t>新化县馨兴皮草服饰有限公司</t>
  </si>
  <si>
    <t>新化县晨鑫皮草服装有限公司</t>
  </si>
  <si>
    <t>湖南佳德地板有限公司</t>
  </si>
  <si>
    <r>
      <rPr>
        <sz val="10"/>
        <color rgb="FFFF0000"/>
        <rFont val="Microsoft YaHei"/>
        <charset val="134"/>
      </rPr>
      <t>（展期项目）原项目20201022-23日</t>
    </r>
    <r>
      <rPr>
        <sz val="10"/>
        <color theme="1"/>
        <rFont val="Microsoft YaHei"/>
        <charset val="134"/>
      </rPr>
      <t>主债权起始日期在2020年4月1日-12月31日，属于省级复工复产项目，风险比例由10%提升至20%。</t>
    </r>
  </si>
  <si>
    <t>朱寒勇</t>
  </si>
  <si>
    <t>合计</t>
  </si>
  <si>
    <t>湖南省融资再担保有限公司</t>
  </si>
  <si>
    <t>附件</t>
  </si>
  <si>
    <t>附件2</t>
  </si>
  <si>
    <t>2026年二季度融资担保公司风险代偿补偿资金明细表</t>
  </si>
  <si>
    <t>常规担保业务（2026年4-6月份）</t>
  </si>
  <si>
    <t>单位：元</t>
  </si>
  <si>
    <t>业务系统编号</t>
  </si>
  <si>
    <t>主债权金额（元）</t>
  </si>
  <si>
    <t>实际支付的代偿金额</t>
  </si>
  <si>
    <t>再担保代偿支付时间</t>
  </si>
  <si>
    <t>第三方机构审定金额</t>
  </si>
  <si>
    <t>第三方机构核减金额</t>
  </si>
  <si>
    <t>4391924062000001</t>
  </si>
  <si>
    <t>湖南省科技融资担保有限公司</t>
  </si>
  <si>
    <t>湖南禾辉信息技术有限公司</t>
  </si>
  <si>
    <t>触发产品代偿上限，按照代偿上限代偿范围内进行赔付</t>
  </si>
  <si>
    <t>4306324051100006</t>
  </si>
  <si>
    <t>怀化市财信融资担保有限责任公司</t>
  </si>
  <si>
    <t>湖南日鑫建设工程有限公司</t>
  </si>
  <si>
    <t>4303625022800002</t>
  </si>
  <si>
    <t>常德市玉圣关建材有限公司</t>
  </si>
  <si>
    <t>4304123101600007</t>
  </si>
  <si>
    <t>湖南华庆科技有限公司</t>
  </si>
  <si>
    <t>4301124082300139</t>
  </si>
  <si>
    <t>湖南一零八零文化传媒有限公司</t>
  </si>
  <si>
    <t>4301125021910037</t>
  </si>
  <si>
    <t>娄底市娄星区小万国臻品湘菜餐厅</t>
  </si>
  <si>
    <t>4306125052610131</t>
  </si>
  <si>
    <t>株洲市融资担保有限公司</t>
  </si>
  <si>
    <t>唐苏三</t>
  </si>
  <si>
    <t>4306125011910042</t>
  </si>
  <si>
    <t>4301124111410145</t>
  </si>
  <si>
    <t>衡阳市蒸湘区靖轩酒业</t>
  </si>
  <si>
    <t>4306424092310001</t>
  </si>
  <si>
    <t>湘西融资担保有限责任公司</t>
  </si>
  <si>
    <t>黄华</t>
  </si>
  <si>
    <t>4302124050510005</t>
  </si>
  <si>
    <t>张家界市中小企业融资担保有限公司</t>
  </si>
  <si>
    <t>朱军</t>
  </si>
  <si>
    <t>4306524051110001</t>
  </si>
  <si>
    <t>邵阳县中小企业融资担保有限责任公司</t>
  </si>
  <si>
    <t>邵阳县大木山圣象地板专卖店</t>
  </si>
  <si>
    <t>4302824090910002</t>
  </si>
  <si>
    <t>周娟</t>
  </si>
  <si>
    <t>4302824080810007</t>
  </si>
  <si>
    <t>4302824071810008</t>
  </si>
  <si>
    <t>4306125052810002</t>
  </si>
  <si>
    <t>蒋小花</t>
  </si>
  <si>
    <t>4306125051310021</t>
  </si>
  <si>
    <t>4301124081300056</t>
  </si>
  <si>
    <t>湖南恒创德融商务服务有限责任公司</t>
  </si>
  <si>
    <t>4301824051700015</t>
  </si>
  <si>
    <t>常德市楠山生态农业旅游开发有限公司</t>
  </si>
  <si>
    <t>4306125060910107</t>
  </si>
  <si>
    <t>王建武</t>
  </si>
  <si>
    <t>4306125060910112</t>
  </si>
  <si>
    <t>4306125061110101</t>
  </si>
  <si>
    <t>4306125060410111</t>
  </si>
  <si>
    <t>4391924071000004</t>
  </si>
  <si>
    <t>湖南美好明天安全教育科技有限公司</t>
  </si>
  <si>
    <t>4303125010100002</t>
  </si>
  <si>
    <t>株洲高科火炬融资担保有限公司</t>
  </si>
  <si>
    <t>湖南诚合鑫科技有限公司</t>
  </si>
  <si>
    <t>4301125040700035</t>
  </si>
  <si>
    <t>邵阳美莎发制品有限公司</t>
  </si>
  <si>
    <t>4301724042600001</t>
  </si>
  <si>
    <t>邵阳市融资担保有限公司</t>
  </si>
  <si>
    <t>武冈市大兴商贸有限公司</t>
  </si>
  <si>
    <t>4301724091000002</t>
  </si>
  <si>
    <t>邵阳广通塑料制品有限公司</t>
  </si>
  <si>
    <t>4306125033110272</t>
  </si>
  <si>
    <t>王雨婷</t>
  </si>
  <si>
    <t>4304825033100004</t>
  </si>
  <si>
    <t>湖南蒙达新能源材料有限公司</t>
  </si>
  <si>
    <t>4301124072300030</t>
  </si>
  <si>
    <t>湖南亿捷智能科技有限公司</t>
  </si>
  <si>
    <t>4301124041600020</t>
  </si>
  <si>
    <t>湖南宇恒汽车零部件有限公司</t>
  </si>
  <si>
    <t>4301124082800090</t>
  </si>
  <si>
    <t>4301125022600051</t>
  </si>
  <si>
    <t>湖南贵太太油脂贸易有限公司</t>
  </si>
  <si>
    <t>4301824082310014</t>
  </si>
  <si>
    <t>吴月圆</t>
  </si>
  <si>
    <t>4301124081300043</t>
  </si>
  <si>
    <t>湖南名匠园林工程有限责任公司</t>
  </si>
  <si>
    <t>4305724103010011</t>
  </si>
  <si>
    <t>胡智珍</t>
  </si>
  <si>
    <t>4302124072510024</t>
  </si>
  <si>
    <t>史莉</t>
  </si>
  <si>
    <t>4302124072510023</t>
  </si>
  <si>
    <t>4302124072510022</t>
  </si>
  <si>
    <t>4302124102310009</t>
  </si>
  <si>
    <t>陆明建</t>
  </si>
  <si>
    <t>4302824071610007</t>
  </si>
  <si>
    <t>熊跃山</t>
  </si>
  <si>
    <t>4302824081910006</t>
  </si>
  <si>
    <t>4302824081510012</t>
  </si>
  <si>
    <t>4306125030910066</t>
  </si>
  <si>
    <t>陈泉</t>
  </si>
  <si>
    <t>4306125042510536</t>
  </si>
  <si>
    <t>黄丽芳</t>
  </si>
  <si>
    <t>4306124121310099</t>
  </si>
  <si>
    <t>邓茂林</t>
  </si>
  <si>
    <t>4302824090310009</t>
  </si>
  <si>
    <t>许满根</t>
  </si>
  <si>
    <t>4302824091010001</t>
  </si>
  <si>
    <t>高纯</t>
  </si>
  <si>
    <t>4302824090910005</t>
  </si>
  <si>
    <t>4302824081410010</t>
  </si>
  <si>
    <t>4302824080610009</t>
  </si>
  <si>
    <t>4303824050900003</t>
  </si>
  <si>
    <t>湖南湘邵清泉山泉水有限公司</t>
  </si>
  <si>
    <t>4301124092700150</t>
  </si>
  <si>
    <t>湖南领动教育科技有限公司</t>
  </si>
  <si>
    <t>4301124112200052</t>
  </si>
  <si>
    <t>湘潭金豆科技有限公司</t>
  </si>
  <si>
    <t>4303825011600001</t>
  </si>
  <si>
    <t>邵东市大科工贸有限公司</t>
  </si>
  <si>
    <t>4301824052900006</t>
  </si>
  <si>
    <t>临澧县下坪碎石厂</t>
  </si>
  <si>
    <t>4306125053110112</t>
  </si>
  <si>
    <t>黄满英</t>
  </si>
  <si>
    <t>4306124121810261</t>
  </si>
  <si>
    <t>刘桃桔</t>
  </si>
  <si>
    <t>4306125012610106</t>
  </si>
  <si>
    <t>张红利</t>
  </si>
  <si>
    <t>4306124123110808</t>
  </si>
  <si>
    <t>4303824070900001</t>
  </si>
  <si>
    <t>邵东市雄星箱包有限公司</t>
  </si>
  <si>
    <t>4302124052310013</t>
  </si>
  <si>
    <t>徐超勇</t>
  </si>
  <si>
    <t>4301124090910127</t>
  </si>
  <si>
    <t>衡阳市石鼓区洪金国食品商行</t>
  </si>
  <si>
    <t>4301124081600087</t>
  </si>
  <si>
    <t>攸县鸿运发家庭农场</t>
  </si>
  <si>
    <t>4301124081510092</t>
  </si>
  <si>
    <t>攸县东欣副食店</t>
  </si>
  <si>
    <t>4302324110800002</t>
  </si>
  <si>
    <t>娄底市青沣汇餐饮文化有限公司</t>
  </si>
  <si>
    <t>4301124092900188</t>
  </si>
  <si>
    <t>张家界睿玛科技有限公司</t>
  </si>
  <si>
    <t>4301125051200268</t>
  </si>
  <si>
    <t>张家界马头溪实业有限公司</t>
  </si>
  <si>
    <t>4301124091500067</t>
  </si>
  <si>
    <t>湖南久辉餐饮管理有限公司</t>
  </si>
  <si>
    <t>4301124090200098</t>
  </si>
  <si>
    <t>张家界花沐湾酒店有限公司</t>
  </si>
  <si>
    <t>4306125011810056</t>
  </si>
  <si>
    <t>彭科</t>
  </si>
  <si>
    <t>4302324110800003</t>
  </si>
  <si>
    <t>4301124090900131</t>
  </si>
  <si>
    <t>张家界融源农业发展有限公司</t>
  </si>
  <si>
    <t>4306124110900002</t>
  </si>
  <si>
    <t>株洲市洋光胶业有限公司</t>
  </si>
  <si>
    <t>4302325052010003</t>
  </si>
  <si>
    <t>叶松和</t>
  </si>
  <si>
    <t>4305824091400001</t>
  </si>
  <si>
    <t>岳阳市德田有缘贸易有限公司</t>
  </si>
  <si>
    <t>4305324111300001</t>
  </si>
  <si>
    <t>湘潭中小微融资担保有限公司</t>
  </si>
  <si>
    <t>湘潭玖缘商贸有限公司</t>
  </si>
  <si>
    <t>4301124092900129</t>
  </si>
  <si>
    <t>双峰县甘棠镇仰书碎石场</t>
  </si>
  <si>
    <t>4301724072600007</t>
  </si>
  <si>
    <t>邵阳永旺工艺制品有限公司</t>
  </si>
  <si>
    <t>4302325022600001</t>
  </si>
  <si>
    <t>湖南鸿源达光电科技有限责任公司</t>
  </si>
  <si>
    <t>4302024111900001</t>
  </si>
  <si>
    <t>湖南湘银益源肥业股份有限公司</t>
  </si>
  <si>
    <t>4302324090510004</t>
  </si>
  <si>
    <t>康兵</t>
  </si>
  <si>
    <t>4305724122700006</t>
  </si>
  <si>
    <t>湖南元融商贸有限公司</t>
  </si>
  <si>
    <t>4306424080700001</t>
  </si>
  <si>
    <t>湘西众铭炬汽车维修服务有限公司</t>
  </si>
  <si>
    <t>4301724072300004</t>
  </si>
  <si>
    <t>邵阳市智达信息科技有限公司</t>
  </si>
  <si>
    <t>4302824091310001</t>
  </si>
  <si>
    <t>贺金辉</t>
  </si>
  <si>
    <t>4302824090310005</t>
  </si>
  <si>
    <t>4302824082810011</t>
  </si>
  <si>
    <t>4305824052700004</t>
  </si>
  <si>
    <t>岳阳市年创新电子科技有限公司</t>
  </si>
  <si>
    <t>4305923112100001</t>
  </si>
  <si>
    <t>蓝山县财信融资担保有限公司</t>
  </si>
  <si>
    <t>蓝山县嘉盈五金制品有限公司</t>
  </si>
  <si>
    <t>4303824082100002</t>
  </si>
  <si>
    <t>邵东觅思装饰设计工程有限公司</t>
  </si>
  <si>
    <t>4305923101900002</t>
  </si>
  <si>
    <t>蓝山县爱婴托育中心有限公司</t>
  </si>
  <si>
    <t>4305325011600065</t>
  </si>
  <si>
    <t>湘潭红哥玻璃有限公司</t>
  </si>
  <si>
    <t>4305325011500024</t>
  </si>
  <si>
    <t>4305325011600064</t>
  </si>
  <si>
    <t>4305325011600063</t>
  </si>
  <si>
    <t>4305325011100025</t>
  </si>
  <si>
    <t>4305325011100024</t>
  </si>
  <si>
    <t>4305325011100023</t>
  </si>
  <si>
    <t>4305325011100022</t>
  </si>
  <si>
    <t>4305325011300008</t>
  </si>
  <si>
    <t>4305324110700030</t>
  </si>
  <si>
    <t>湖南尚横装饰工程有限公司</t>
  </si>
  <si>
    <t>4305324110700029</t>
  </si>
  <si>
    <t>4305324110700028</t>
  </si>
  <si>
    <t>4305324110700027</t>
  </si>
  <si>
    <t>4305324110700026</t>
  </si>
  <si>
    <t>4305324110700025</t>
  </si>
  <si>
    <t>4305324110700032</t>
  </si>
  <si>
    <t>4305324110700031</t>
  </si>
  <si>
    <t>4304824092700001</t>
  </si>
  <si>
    <t>长沙九洲清风环保设备科技有限公司</t>
  </si>
  <si>
    <t>4305824120400002</t>
  </si>
  <si>
    <t>湖南宏威智能科技有限公司</t>
  </si>
  <si>
    <t>4305824040700001</t>
  </si>
  <si>
    <t>岳阳美廷美家家具有限公司</t>
  </si>
  <si>
    <t>4303224112700020</t>
  </si>
  <si>
    <t>长沙市长财融资担保有限公司</t>
  </si>
  <si>
    <t>湖南珀通网络安全技术有限公司</t>
  </si>
  <si>
    <t>4301724072200002</t>
  </si>
  <si>
    <t>湖南凌界信息科技有限公司</t>
  </si>
  <si>
    <t>4301724072200003</t>
  </si>
  <si>
    <t>4304124120500004</t>
  </si>
  <si>
    <t>湖南玉兔钛业新材料有限公司</t>
  </si>
  <si>
    <t>4304125040200001</t>
  </si>
  <si>
    <t>湖南创唯新材料科技有限公司</t>
  </si>
  <si>
    <t>4301724090300001</t>
  </si>
  <si>
    <t>邵阳市元通工艺品有限公司</t>
  </si>
  <si>
    <t>4301724081900005</t>
  </si>
  <si>
    <t>湖南广宇智能制造有限公司</t>
  </si>
  <si>
    <t>4305324120200037</t>
  </si>
  <si>
    <t>湘潭鑫耀诚针织品有限公司</t>
  </si>
  <si>
    <t>4305324120200036</t>
  </si>
  <si>
    <t>4305324112000060</t>
  </si>
  <si>
    <t>4301724072200001</t>
  </si>
  <si>
    <t>4301724072200007</t>
  </si>
  <si>
    <t>4301724072200004</t>
  </si>
  <si>
    <t>4301724072200005</t>
  </si>
  <si>
    <t>4301724072200006</t>
  </si>
  <si>
    <t>4301724072200008</t>
  </si>
  <si>
    <t>4301824093010007</t>
  </si>
  <si>
    <t>张敏</t>
  </si>
  <si>
    <t>4301824073100003</t>
  </si>
  <si>
    <t>澧县恒盛汽车修理有限公司</t>
  </si>
  <si>
    <t>4301825032500007</t>
  </si>
  <si>
    <t>常德金煜机械有限公司</t>
  </si>
  <si>
    <t>4301824091100013</t>
  </si>
  <si>
    <t>4304624112700001</t>
  </si>
  <si>
    <t>长沙市望财融资担保有限公司</t>
  </si>
  <si>
    <t>湖南诚承建设园林有限公司</t>
  </si>
  <si>
    <t>4302324092600003</t>
  </si>
  <si>
    <t>娄底江豪工贸有限公司</t>
  </si>
  <si>
    <t>4303824120200003</t>
  </si>
  <si>
    <t>湖南健泰鞋业制造有限公司</t>
  </si>
  <si>
    <t>4301124092900192</t>
  </si>
  <si>
    <t>永兴县鸿信建筑工程有限公司</t>
  </si>
  <si>
    <t>4305722101300006</t>
  </si>
  <si>
    <t>安仁县洋际乡猴昙仙村经济合作社</t>
  </si>
  <si>
    <t>4306125053010254</t>
  </si>
  <si>
    <t>周鑫</t>
  </si>
  <si>
    <t>4306125032510059</t>
  </si>
  <si>
    <t>4306124122610280</t>
  </si>
  <si>
    <t>胡洁</t>
  </si>
  <si>
    <t>4306125031310083</t>
  </si>
  <si>
    <t>刘文清</t>
  </si>
  <si>
    <t>4301124111100071</t>
  </si>
  <si>
    <t>湖南玛汝文化传媒有限公司</t>
  </si>
  <si>
    <t>4301124112200108</t>
  </si>
  <si>
    <t>湖南瀚宸建材有限公司</t>
  </si>
  <si>
    <t>4306125071710031</t>
  </si>
  <si>
    <t>柳叶桥</t>
  </si>
  <si>
    <t>4302825051310007</t>
  </si>
  <si>
    <t>刘莉花</t>
  </si>
  <si>
    <t>4301124122210038</t>
  </si>
  <si>
    <t>长沙市望城区派格建材商贸行</t>
  </si>
  <si>
    <t>4301124110400054</t>
  </si>
  <si>
    <t>湘潭市阳光防水堵漏工程有限公司</t>
  </si>
  <si>
    <t>4301125022400081</t>
  </si>
  <si>
    <t>湖南电科电力有限公司</t>
  </si>
  <si>
    <t>4301125012600360</t>
  </si>
  <si>
    <t>湖南繁瑞劳务有限公司</t>
  </si>
  <si>
    <t>4301124101100104</t>
  </si>
  <si>
    <t>湖南省聚球电子商务有限公司</t>
  </si>
  <si>
    <t>4306125081810159</t>
  </si>
  <si>
    <t>覃早熙</t>
  </si>
  <si>
    <t>4306125081810156</t>
  </si>
  <si>
    <t>4306125073110205</t>
  </si>
  <si>
    <t>4306125073110204</t>
  </si>
  <si>
    <t>4306125061510017</t>
  </si>
  <si>
    <t>4306125051710015</t>
  </si>
  <si>
    <t>4305723010300001</t>
  </si>
  <si>
    <t>郴州市北湖区仰天湖瑶族乡安源村经济合作社</t>
  </si>
  <si>
    <t>4305325011600072</t>
  </si>
  <si>
    <t>湘潭宏熙商贸有限公司</t>
  </si>
  <si>
    <t>4306124091100001</t>
  </si>
  <si>
    <t>湖南中科存储科技有限公司</t>
  </si>
  <si>
    <t>4303124091100001</t>
  </si>
  <si>
    <t>4301824101300002</t>
  </si>
  <si>
    <t>常德羽闻环保建材有限公司</t>
  </si>
  <si>
    <t>4301824071200009</t>
  </si>
  <si>
    <t>常德兵芳园林绿化工程有限公司</t>
  </si>
  <si>
    <t>4303625072400003</t>
  </si>
  <si>
    <t>桃源县昌骏医疗科技有限责任公司</t>
  </si>
  <si>
    <t>4306323032900010</t>
  </si>
  <si>
    <t>辰溪县孝坪镇双水村经济合作社</t>
  </si>
  <si>
    <t>4306125060210292</t>
  </si>
  <si>
    <t>4302124062400017</t>
  </si>
  <si>
    <t>张家界思之味餐饮连锁有限公司</t>
  </si>
  <si>
    <t>4302124062710027</t>
  </si>
  <si>
    <t>黄智</t>
  </si>
  <si>
    <t>4306125032010172</t>
  </si>
  <si>
    <t>李湘军</t>
  </si>
  <si>
    <t>4302824091010002</t>
  </si>
  <si>
    <t>杨玉平</t>
  </si>
  <si>
    <t>4306323040700004</t>
  </si>
  <si>
    <t>会同县坪村镇枫木村经济合作社</t>
  </si>
  <si>
    <t>4306323033100004</t>
  </si>
  <si>
    <t>会同县团河镇官舟村经济合作社</t>
  </si>
  <si>
    <t>4306323032000009</t>
  </si>
  <si>
    <t>辰溪县仙人湾瑶族乡渔业村经济合作社</t>
  </si>
  <si>
    <t>4304122091300002</t>
  </si>
  <si>
    <t>祁东县风石堰镇永和村经济合作社</t>
  </si>
  <si>
    <t>4304122081800002</t>
  </si>
  <si>
    <t>4301724090300003</t>
  </si>
  <si>
    <t>4305825032700002</t>
  </si>
  <si>
    <t>湖南凌鹰园艺建设有限公司</t>
  </si>
  <si>
    <t>4302324101300001</t>
  </si>
  <si>
    <t>双峰县国藩医院有限公司</t>
  </si>
  <si>
    <t>4301125092900236</t>
  </si>
  <si>
    <t>湖南广厦建设工程有限公司</t>
  </si>
  <si>
    <t>4301824020600009</t>
  </si>
  <si>
    <t>常德三科农业科技有限公司</t>
  </si>
  <si>
    <t>4302824122610001</t>
  </si>
  <si>
    <t>谭建辉</t>
  </si>
  <si>
    <t>4302825040110002</t>
  </si>
  <si>
    <t>潘喜安</t>
  </si>
  <si>
    <t>4306125050910040</t>
  </si>
  <si>
    <t>黄待昌</t>
  </si>
  <si>
    <t>4306125042510541</t>
  </si>
  <si>
    <t>4306125061510067</t>
  </si>
  <si>
    <t>汪智慧</t>
  </si>
  <si>
    <t>4306125073110055</t>
  </si>
  <si>
    <t>姚佳</t>
  </si>
  <si>
    <t>4301724082700006</t>
  </si>
  <si>
    <t>湖南光明时代新能源有限公司</t>
  </si>
  <si>
    <t>4301724082700002</t>
  </si>
  <si>
    <t>4302124061400010</t>
  </si>
  <si>
    <t>张家界市於微广告文化传播有限公司</t>
  </si>
  <si>
    <t>4302124061400009</t>
  </si>
  <si>
    <t>4302124061400008</t>
  </si>
  <si>
    <t>4306125071710117</t>
  </si>
  <si>
    <t>刘为为</t>
  </si>
  <si>
    <t>4306125071810135</t>
  </si>
  <si>
    <t>4306125071810131</t>
  </si>
  <si>
    <t>4306125080710144</t>
  </si>
  <si>
    <t>唐文斌</t>
  </si>
  <si>
    <t>4306125072910197</t>
  </si>
  <si>
    <t>4306125071010070</t>
  </si>
  <si>
    <t>4306125061110061</t>
  </si>
  <si>
    <t>周辉</t>
  </si>
  <si>
    <t>4306125081110022</t>
  </si>
  <si>
    <t>4306125070310063</t>
  </si>
  <si>
    <t>4306125061510131</t>
  </si>
  <si>
    <t>陆细笔</t>
  </si>
  <si>
    <t>4306125043010758</t>
  </si>
  <si>
    <t>唐尔君</t>
  </si>
  <si>
    <t>4306125082110017</t>
  </si>
  <si>
    <t>袁珊珊</t>
  </si>
  <si>
    <t>4306125071310052</t>
  </si>
  <si>
    <t>4306125051610049</t>
  </si>
  <si>
    <t>廖欢</t>
  </si>
  <si>
    <t>4306125061410037</t>
  </si>
  <si>
    <t>4306125052710050</t>
  </si>
  <si>
    <t>4301824121910007</t>
  </si>
  <si>
    <t>彭馨</t>
  </si>
  <si>
    <t>4306125080810034</t>
  </si>
  <si>
    <t>谷则徐</t>
  </si>
  <si>
    <t>4306125080810020</t>
  </si>
  <si>
    <t>4306125053010280</t>
  </si>
  <si>
    <t>奉友为</t>
  </si>
  <si>
    <t>4306125053010274</t>
  </si>
  <si>
    <t>4306125051210098</t>
  </si>
  <si>
    <t>4306125051810004</t>
  </si>
  <si>
    <t>4301824122500010</t>
  </si>
  <si>
    <t>湖南菱电电梯工程有限公司</t>
  </si>
  <si>
    <t>4301123092200081</t>
  </si>
  <si>
    <t>长沙市顺建金属材料有限公司</t>
  </si>
  <si>
    <t>4301124041200028</t>
  </si>
  <si>
    <t>冷水江市汇生经贸有限公司</t>
  </si>
  <si>
    <t>4301124022700020</t>
  </si>
  <si>
    <t>湖南长沙祥龙华瑞经贸有限公司</t>
  </si>
  <si>
    <t>4305725022700017</t>
  </si>
  <si>
    <t>郴州固帮建筑工程有限责任公司</t>
  </si>
  <si>
    <t>4305725022500004</t>
  </si>
  <si>
    <t>4305725022400002</t>
  </si>
  <si>
    <t>4301124060700106</t>
  </si>
  <si>
    <t>湖南蓉相矿产品贸易有限公司</t>
  </si>
  <si>
    <t>4301123112500020</t>
  </si>
  <si>
    <t>湖南闽都贸易有限公司</t>
  </si>
  <si>
    <t>4306324112500002</t>
  </si>
  <si>
    <t>怀化鼎豪汽车配件有限公司</t>
  </si>
  <si>
    <t>4306324102400005</t>
  </si>
  <si>
    <t>4301825060600004</t>
  </si>
  <si>
    <t>常德施瑞康口腔医院</t>
  </si>
  <si>
    <t>4306424101500001</t>
  </si>
  <si>
    <t>湖南精准电子商务有限公司</t>
  </si>
  <si>
    <t>4301824091100002</t>
  </si>
  <si>
    <t>汉寿佳康农牧有限公司</t>
  </si>
  <si>
    <t>4301824110900001</t>
  </si>
  <si>
    <t>常德市弘宇建材有限公司</t>
  </si>
  <si>
    <t>4301725012100001</t>
  </si>
  <si>
    <t>湖南顺康鞋业有限责任公司</t>
  </si>
  <si>
    <t>4302825011510004</t>
  </si>
  <si>
    <t>聂新明</t>
  </si>
  <si>
    <t>4302825012310001</t>
  </si>
  <si>
    <t>贺承志</t>
  </si>
  <si>
    <t>4306125073010218</t>
  </si>
  <si>
    <t>刘钦好</t>
  </si>
  <si>
    <t>4306125072710102</t>
  </si>
  <si>
    <t>4306125062010032</t>
  </si>
  <si>
    <t>4301824090900005</t>
  </si>
  <si>
    <t>常德市汉诺堂商贸有限公司</t>
  </si>
  <si>
    <t>4306125050210023</t>
  </si>
  <si>
    <t>成宁</t>
  </si>
  <si>
    <t>4301119083019004</t>
  </si>
  <si>
    <t>株洲盘龙猕猴桃果酒酿造有限责任公司</t>
  </si>
  <si>
    <t>4306424122700001</t>
  </si>
  <si>
    <t>湘西自然生物科技有限公司</t>
  </si>
  <si>
    <t>4305724102900012</t>
  </si>
  <si>
    <t>郴州景锐线缆有限公司</t>
  </si>
  <si>
    <t>4302722092700002</t>
  </si>
  <si>
    <t>澧县恒通建材贸易有限公司</t>
  </si>
  <si>
    <t>4306124080600004</t>
  </si>
  <si>
    <t>湖南穿越潇湘国际旅行社有限公司</t>
  </si>
  <si>
    <t>4306124080600003</t>
  </si>
  <si>
    <t>4301824122400003</t>
  </si>
  <si>
    <t>常德烧伤整形医院有限公司</t>
  </si>
  <si>
    <t>4305824070900003</t>
  </si>
  <si>
    <t>湖南鼎锋机械制造有限公司</t>
  </si>
  <si>
    <t>4306126011610201</t>
  </si>
  <si>
    <t>叶果</t>
  </si>
  <si>
    <t>4301724120200016</t>
  </si>
  <si>
    <t>湖南北原建设有限公司</t>
  </si>
  <si>
    <t>4306125010310012</t>
  </si>
  <si>
    <t>吴泽锋</t>
  </si>
  <si>
    <t>4301125020800055</t>
  </si>
  <si>
    <t>韶山市鸿运木材经营有限公司</t>
  </si>
  <si>
    <t>4306125051000019</t>
  </si>
  <si>
    <t>株洲市夫唯服饰有限公司</t>
  </si>
  <si>
    <t>4306125050500014</t>
  </si>
  <si>
    <t>4306125042900600</t>
  </si>
  <si>
    <t>4306125080210064</t>
  </si>
  <si>
    <t>肖春晴</t>
  </si>
  <si>
    <t>4306125082010078</t>
  </si>
  <si>
    <t>陈冬梅</t>
  </si>
  <si>
    <t>4306125022210067</t>
  </si>
  <si>
    <t>4306125042310671</t>
  </si>
  <si>
    <t>谢正杰</t>
  </si>
  <si>
    <t>4306125072910137</t>
  </si>
  <si>
    <t>4306125071810026</t>
  </si>
  <si>
    <t>4306125071610032</t>
  </si>
  <si>
    <t>4306125071310015</t>
  </si>
  <si>
    <t>4301125011000277</t>
  </si>
  <si>
    <t>郴州潇航牧业有限公司</t>
  </si>
  <si>
    <t>4301124101310053</t>
  </si>
  <si>
    <t>邵东市宋家塘双喜婚庆服务中心</t>
  </si>
  <si>
    <t>4302825082810004</t>
  </si>
  <si>
    <t>陈友明</t>
  </si>
  <si>
    <t>4302825072910005</t>
  </si>
  <si>
    <t>4302825070110003</t>
  </si>
  <si>
    <t>4306222051700002</t>
  </si>
  <si>
    <t>隆回县中小企业融资担保有限责任公司</t>
  </si>
  <si>
    <t>湖南仟宴餐饮文化管理有限公司</t>
  </si>
  <si>
    <t>4306125061010073</t>
  </si>
  <si>
    <t>周丽娟</t>
  </si>
  <si>
    <t>4306125060110034</t>
  </si>
  <si>
    <t>4306125011910129</t>
  </si>
  <si>
    <t>李帅</t>
  </si>
  <si>
    <t>4306125012310110</t>
  </si>
  <si>
    <t>4306125122010086</t>
  </si>
  <si>
    <t>周丽萍</t>
  </si>
  <si>
    <t>4306125081010006</t>
  </si>
  <si>
    <t>石阳苹</t>
  </si>
  <si>
    <t>4306125080410015</t>
  </si>
  <si>
    <t>4306125071110144</t>
  </si>
  <si>
    <t>蒋情文</t>
  </si>
  <si>
    <t>4306125062710209</t>
  </si>
  <si>
    <t>龚凯</t>
  </si>
  <si>
    <t>4306125081310063</t>
  </si>
  <si>
    <t>沈正彪</t>
  </si>
  <si>
    <t>4306125061210060</t>
  </si>
  <si>
    <t>瞿佳</t>
  </si>
  <si>
    <t>4306125052710083</t>
  </si>
  <si>
    <t>4306125051910063</t>
  </si>
  <si>
    <t>4306125042710536</t>
  </si>
  <si>
    <t>4306125120300081</t>
  </si>
  <si>
    <t>长沙靖攀钢铁贸易有限公司</t>
  </si>
  <si>
    <t>4306125042910586</t>
  </si>
  <si>
    <t>李叶红</t>
  </si>
  <si>
    <t>4306125042410508</t>
  </si>
  <si>
    <t>4306125080910046</t>
  </si>
  <si>
    <t>刘孝</t>
  </si>
  <si>
    <t>4306125060210244</t>
  </si>
  <si>
    <t>陈意</t>
  </si>
  <si>
    <t>4306125030710009</t>
  </si>
  <si>
    <t>周正强</t>
  </si>
  <si>
    <t>4306125021910090</t>
  </si>
  <si>
    <t>4306125010210049</t>
  </si>
  <si>
    <t>4306125053010006</t>
  </si>
  <si>
    <t>秦传喜</t>
  </si>
  <si>
    <t>4306125052210002</t>
  </si>
  <si>
    <t>4306125052910004</t>
  </si>
  <si>
    <t>4306123033100024</t>
  </si>
  <si>
    <t>湖南金龟子原野户外拓展有限公司</t>
  </si>
  <si>
    <t>4306125031810063</t>
  </si>
  <si>
    <t>戴义</t>
  </si>
  <si>
    <t>4306125030810067</t>
  </si>
  <si>
    <t>4306125010710111</t>
  </si>
  <si>
    <t>4302024081900001</t>
  </si>
  <si>
    <t>湖南华宏三鑫门业有限公司</t>
  </si>
  <si>
    <t>4303524120410001</t>
  </si>
  <si>
    <t>常德美源融资担保有限责任公司</t>
  </si>
  <si>
    <t>郑鹰</t>
  </si>
  <si>
    <t>4306524062700001</t>
  </si>
  <si>
    <t>湖南众华劳务有限公司</t>
  </si>
  <si>
    <t>4301825031800002</t>
  </si>
  <si>
    <t>常德市西洞庭丰源塑胶制业有限公司</t>
  </si>
  <si>
    <t>4301824110100007</t>
  </si>
  <si>
    <t>4301824121200017</t>
  </si>
  <si>
    <t>安乡县宏辉农林发展有限公司</t>
  </si>
  <si>
    <t>4301824111200001</t>
  </si>
  <si>
    <t>安乡汉创新材料科技有限公司</t>
  </si>
  <si>
    <t>4301124111200073</t>
  </si>
  <si>
    <t>长沙亮祥食品有限公司</t>
  </si>
  <si>
    <t>4306125062700224</t>
  </si>
  <si>
    <t>湖南银链信息科技有限责任公司</t>
  </si>
  <si>
    <t>4306125110510156</t>
  </si>
  <si>
    <t>陈健鹏</t>
  </si>
  <si>
    <t>4303025010910003</t>
  </si>
  <si>
    <t>杨小星</t>
  </si>
  <si>
    <t>4302024091800001</t>
  </si>
  <si>
    <t>益阳创新建材商贸有限公司</t>
  </si>
  <si>
    <t>4301125032100141</t>
  </si>
  <si>
    <t>南县国安米业有限公司</t>
  </si>
  <si>
    <t>4306125071100180</t>
  </si>
  <si>
    <t>湖南润卓企业管理有限公司</t>
  </si>
  <si>
    <t>4306125032810180</t>
  </si>
  <si>
    <t>张永</t>
  </si>
  <si>
    <t>4304124073000043</t>
  </si>
  <si>
    <t>衡阳市美佳丽广告制品有限公司</t>
  </si>
  <si>
    <t>4304124073000042</t>
  </si>
  <si>
    <t>4304124073000041</t>
  </si>
  <si>
    <t>4304124073000040</t>
  </si>
  <si>
    <t>4304124073000039</t>
  </si>
  <si>
    <t>4304124073000038</t>
  </si>
  <si>
    <t>4304124073000037</t>
  </si>
  <si>
    <t>4304124073000036</t>
  </si>
  <si>
    <t>4306125021010087</t>
  </si>
  <si>
    <t>马龙</t>
  </si>
  <si>
    <t>4306125021010086</t>
  </si>
  <si>
    <t>4306125020810053</t>
  </si>
  <si>
    <t>4306125020910049</t>
  </si>
  <si>
    <t>4306125012710108</t>
  </si>
  <si>
    <t>4301124120400038</t>
  </si>
  <si>
    <t>株洲市酒仙湖农业机械加工有限公司</t>
  </si>
  <si>
    <t>批量担保业务（2026年4-6月）</t>
  </si>
  <si>
    <t>代偿本息</t>
  </si>
  <si>
    <t>省级财政
分险比例</t>
  </si>
  <si>
    <t>实际过会时间</t>
  </si>
  <si>
    <t>4301221030119001</t>
  </si>
  <si>
    <t>湖南省文化旅游融资担保有限公司</t>
  </si>
  <si>
    <t>刘汉杰</t>
  </si>
  <si>
    <t>2021-03-01</t>
  </si>
  <si>
    <t>2026-03-01</t>
  </si>
  <si>
    <t>4305323122000022</t>
  </si>
  <si>
    <t>湘潭海川物流有限责任公司</t>
  </si>
  <si>
    <t>2023-08-22</t>
  </si>
  <si>
    <t>2024-08-21</t>
  </si>
  <si>
    <t>4305323122000019</t>
  </si>
  <si>
    <t>4305323122000021</t>
  </si>
  <si>
    <t>4305323122000016</t>
  </si>
  <si>
    <t>4305323122000023</t>
  </si>
  <si>
    <t>4305323122000018</t>
  </si>
  <si>
    <t>4305323122000020</t>
  </si>
  <si>
    <t>4305723122000002</t>
  </si>
  <si>
    <t>永兴能丰建筑劳务有限公司</t>
  </si>
  <si>
    <t>2023-09-01</t>
  </si>
  <si>
    <t>2024-08-30</t>
  </si>
  <si>
    <t>4305723122000073</t>
  </si>
  <si>
    <t>湖南东祥建设工程有限公司</t>
  </si>
  <si>
    <t>2023-07-01</t>
  </si>
  <si>
    <t>2024-06-30</t>
  </si>
  <si>
    <t>4305723122000072</t>
  </si>
  <si>
    <t>4301724032100009</t>
  </si>
  <si>
    <t>邵东麟嘉箱包制造有限公司</t>
  </si>
  <si>
    <t>2024-03-21</t>
  </si>
  <si>
    <t>2025-03-18</t>
  </si>
  <si>
    <t>4301724032100008</t>
  </si>
  <si>
    <t>4301724032200007</t>
  </si>
  <si>
    <t>2024-03-22</t>
  </si>
  <si>
    <t>2025-03-19</t>
  </si>
  <si>
    <t>4301724032100006</t>
  </si>
  <si>
    <t>4301724032100007</t>
  </si>
  <si>
    <t>4301824020200002</t>
  </si>
  <si>
    <t>2024-02-02</t>
  </si>
  <si>
    <t>2025-01-30</t>
  </si>
  <si>
    <t>4301125020800003</t>
  </si>
  <si>
    <t>湖南乐臻信息科技有限公司</t>
  </si>
  <si>
    <t>2025-02-08</t>
  </si>
  <si>
    <t>2026-02-08</t>
  </si>
  <si>
    <t>4301125020700002</t>
  </si>
  <si>
    <t>2025-02-07</t>
  </si>
  <si>
    <t>2026-02-07</t>
  </si>
  <si>
    <t>4301125020800002</t>
  </si>
  <si>
    <t>4301124091900001</t>
  </si>
  <si>
    <t>邵东星盛鞋业有限公司</t>
  </si>
  <si>
    <t>2024-09-19</t>
  </si>
  <si>
    <t>2025-09-19</t>
  </si>
  <si>
    <t>4301124042800001</t>
  </si>
  <si>
    <t>长沙沃图机电设备有限公司</t>
  </si>
  <si>
    <t>2024-04-28</t>
  </si>
  <si>
    <t>2025-04-28</t>
  </si>
  <si>
    <t>4301124050100001</t>
  </si>
  <si>
    <t>岳阳市庆弘商贸有限公司</t>
  </si>
  <si>
    <t>2024-05-01</t>
  </si>
  <si>
    <t>2025-05-01</t>
  </si>
  <si>
    <t>4301124081500002</t>
  </si>
  <si>
    <t>湖南福瑞来环保节能科技有限公司</t>
  </si>
  <si>
    <t>2024-08-15</t>
  </si>
  <si>
    <t>2025-08-15</t>
  </si>
  <si>
    <t>4301124072300006</t>
  </si>
  <si>
    <t>2024-07-23</t>
  </si>
  <si>
    <t>2025-07-23</t>
  </si>
  <si>
    <t>4301124062400003</t>
  </si>
  <si>
    <t>湖南省愚夫工程技术有限公司</t>
  </si>
  <si>
    <t>2024-06-24</t>
  </si>
  <si>
    <t>2025-06-24</t>
  </si>
  <si>
    <t>4301124060700004</t>
  </si>
  <si>
    <t>邵东市百城基础工程有限公司</t>
  </si>
  <si>
    <t>2024-06-07</t>
  </si>
  <si>
    <t>2025-06-07</t>
  </si>
  <si>
    <t>4301124060600004</t>
  </si>
  <si>
    <t>湖南沙泉建筑劳务有限公司</t>
  </si>
  <si>
    <t>2024-06-06</t>
  </si>
  <si>
    <t>2025-06-06</t>
  </si>
  <si>
    <t>4301124042900003</t>
  </si>
  <si>
    <t>湖南固冠新材料科技有限公司</t>
  </si>
  <si>
    <t>2024-04-29</t>
  </si>
  <si>
    <t>2025-04-29</t>
  </si>
  <si>
    <t>4301124043000001</t>
  </si>
  <si>
    <t>湖南路安达沥青技术有限公司</t>
  </si>
  <si>
    <t>2024-04-30</t>
  </si>
  <si>
    <t>2025-04-30</t>
  </si>
  <si>
    <t>4301124080100001</t>
  </si>
  <si>
    <t>邵阳市华俊建筑劳务有限公司</t>
  </si>
  <si>
    <t>2024-08-01</t>
  </si>
  <si>
    <t>2025-08-01</t>
  </si>
  <si>
    <t>4301124062000003</t>
  </si>
  <si>
    <t>湖南玺悦建筑工程有限公司</t>
  </si>
  <si>
    <t>2024-06-20</t>
  </si>
  <si>
    <t>2025-06-20</t>
  </si>
  <si>
    <t>4301124061900002</t>
  </si>
  <si>
    <t>湖南森都信息技术有限公司</t>
  </si>
  <si>
    <t>2024-06-19</t>
  </si>
  <si>
    <t>2025-06-19</t>
  </si>
  <si>
    <t>4301124052100004</t>
  </si>
  <si>
    <t>湖南侨鑫经贸实业有限公司</t>
  </si>
  <si>
    <t>2024-05-21</t>
  </si>
  <si>
    <t>2025-05-21</t>
  </si>
  <si>
    <t>4301124071800003</t>
  </si>
  <si>
    <t>2024-07-18</t>
  </si>
  <si>
    <t>2025-07-18</t>
  </si>
</sst>
</file>

<file path=xl/styles.xml><?xml version="1.0" encoding="utf-8"?>
<styleSheet xmlns="http://schemas.openxmlformats.org/spreadsheetml/2006/main">
  <numFmts count="10">
    <numFmt numFmtId="176" formatCode="yyyy/m/d;@"/>
    <numFmt numFmtId="177" formatCode="0.00_);[Red]\(0.00\)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0.00_ "/>
    <numFmt numFmtId="179" formatCode="0.000000_ "/>
    <numFmt numFmtId="180" formatCode="yyyy/mm/dd"/>
    <numFmt numFmtId="44" formatCode="_ &quot;￥&quot;* #,##0.00_ ;_ &quot;￥&quot;* \-#,##0.00_ ;_ &quot;￥&quot;* &quot;-&quot;??_ ;_ @_ "/>
    <numFmt numFmtId="181" formatCode="0_ "/>
  </numFmts>
  <fonts count="47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sz val="11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6"/>
      <color theme="1"/>
      <name val="仿宋"/>
      <charset val="134"/>
    </font>
    <font>
      <b/>
      <sz val="18"/>
      <name val="仿宋"/>
      <charset val="134"/>
    </font>
    <font>
      <b/>
      <sz val="16"/>
      <name val="仿宋"/>
      <charset val="134"/>
    </font>
    <font>
      <b/>
      <sz val="12"/>
      <name val="仿宋"/>
      <charset val="134"/>
    </font>
    <font>
      <sz val="11"/>
      <name val="仿宋"/>
      <charset val="134"/>
    </font>
    <font>
      <b/>
      <sz val="11"/>
      <color theme="1"/>
      <name val="仿宋"/>
      <charset val="134"/>
    </font>
    <font>
      <b/>
      <sz val="12"/>
      <color rgb="FF000000"/>
      <name val="仿宋"/>
      <charset val="134"/>
    </font>
    <font>
      <sz val="11"/>
      <name val="宋体"/>
      <charset val="134"/>
      <scheme val="minor"/>
    </font>
    <font>
      <b/>
      <sz val="11"/>
      <name val="仿宋"/>
      <charset val="134"/>
    </font>
    <font>
      <sz val="11"/>
      <color rgb="FFFF0000"/>
      <name val="仿宋"/>
      <charset val="134"/>
    </font>
    <font>
      <sz val="11"/>
      <color rgb="FF000000"/>
      <name val="仿宋"/>
      <charset val="134"/>
    </font>
    <font>
      <sz val="18"/>
      <color theme="1"/>
      <name val="仿宋"/>
      <charset val="134"/>
    </font>
    <font>
      <sz val="16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0"/>
      <color theme="1"/>
      <name val="仿宋"/>
      <charset val="134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FF0000"/>
      <name val="Microsoft YaHei"/>
      <charset val="134"/>
    </font>
    <font>
      <b/>
      <sz val="10"/>
      <color theme="1"/>
      <name val="Microsoft Ya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28" fillId="18" borderId="0" applyNumberFormat="false" applyBorder="false" applyAlignment="false" applyProtection="false">
      <alignment vertical="center"/>
    </xf>
    <xf numFmtId="0" fontId="29" fillId="9" borderId="0" applyNumberFormat="false" applyBorder="false" applyAlignment="false" applyProtection="false">
      <alignment vertical="center"/>
    </xf>
    <xf numFmtId="0" fontId="31" fillId="12" borderId="7" applyNumberFormat="false" applyAlignment="false" applyProtection="false">
      <alignment vertical="center"/>
    </xf>
    <xf numFmtId="0" fontId="41" fillId="24" borderId="12" applyNumberFormat="false" applyAlignment="false" applyProtection="false">
      <alignment vertical="center"/>
    </xf>
    <xf numFmtId="0" fontId="38" fillId="22" borderId="0" applyNumberFormat="false" applyBorder="false" applyAlignment="false" applyProtection="false">
      <alignment vertical="center"/>
    </xf>
    <xf numFmtId="0" fontId="34" fillId="0" borderId="9" applyNumberFormat="false" applyFill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3" fillId="0" borderId="9" applyNumberFormat="false" applyFill="false" applyAlignment="false" applyProtection="false">
      <alignment vertical="center"/>
    </xf>
    <xf numFmtId="0" fontId="29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9" fillId="15" borderId="0" applyNumberFormat="false" applyBorder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28" fillId="19" borderId="0" applyNumberFormat="false" applyBorder="false" applyAlignment="false" applyProtection="false">
      <alignment vertical="center"/>
    </xf>
    <xf numFmtId="0" fontId="37" fillId="0" borderId="11" applyNumberFormat="false" applyFill="false" applyAlignment="false" applyProtection="false">
      <alignment vertical="center"/>
    </xf>
    <xf numFmtId="0" fontId="35" fillId="0" borderId="10" applyNumberFormat="false" applyFill="false" applyAlignment="false" applyProtection="false">
      <alignment vertical="center"/>
    </xf>
    <xf numFmtId="0" fontId="29" fillId="7" borderId="0" applyNumberFormat="false" applyBorder="false" applyAlignment="false" applyProtection="false">
      <alignment vertical="center"/>
    </xf>
    <xf numFmtId="0" fontId="29" fillId="14" borderId="0" applyNumberFormat="false" applyBorder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42" fillId="0" borderId="13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29" fillId="16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30" fillId="11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45" fillId="30" borderId="0" applyNumberFormat="false" applyBorder="false" applyAlignment="false" applyProtection="false">
      <alignment vertical="center"/>
    </xf>
    <xf numFmtId="0" fontId="46" fillId="12" borderId="14" applyNumberFormat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28" fillId="36" borderId="0" applyNumberFormat="false" applyBorder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8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8" fillId="34" borderId="0" applyNumberFormat="false" applyBorder="false" applyAlignment="false" applyProtection="false">
      <alignment vertical="center"/>
    </xf>
    <xf numFmtId="0" fontId="29" fillId="33" borderId="0" applyNumberFormat="false" applyBorder="false" applyAlignment="false" applyProtection="false">
      <alignment vertical="center"/>
    </xf>
    <xf numFmtId="0" fontId="43" fillId="28" borderId="14" applyNumberFormat="false" applyAlignment="false" applyProtection="false">
      <alignment vertical="center"/>
    </xf>
    <xf numFmtId="0" fontId="29" fillId="10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9" fillId="31" borderId="0" applyNumberFormat="false" applyBorder="false" applyAlignment="false" applyProtection="false">
      <alignment vertical="center"/>
    </xf>
  </cellStyleXfs>
  <cellXfs count="13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>
      <alignment vertical="center"/>
    </xf>
    <xf numFmtId="178" fontId="0" fillId="0" borderId="0" xfId="0" applyNumberFormat="true">
      <alignment vertical="center"/>
    </xf>
    <xf numFmtId="0" fontId="4" fillId="0" borderId="0" xfId="0" applyFont="true" applyAlignment="true">
      <alignment horizontal="left" vertical="center" wrapText="true" shrinkToFit="true"/>
    </xf>
    <xf numFmtId="0" fontId="5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178" fontId="2" fillId="0" borderId="0" xfId="0" applyNumberFormat="true" applyFont="true">
      <alignment vertical="center"/>
    </xf>
    <xf numFmtId="178" fontId="7" fillId="0" borderId="0" xfId="0" applyNumberFormat="true" applyFont="true" applyAlignment="true">
      <alignment horizontal="center" vertical="center" wrapText="true"/>
    </xf>
    <xf numFmtId="178" fontId="8" fillId="2" borderId="1" xfId="0" applyNumberFormat="true" applyFont="true" applyFill="true" applyBorder="true" applyAlignment="true">
      <alignment horizontal="center" vertical="center" wrapText="true"/>
    </xf>
    <xf numFmtId="0" fontId="11" fillId="2" borderId="1" xfId="0" applyFont="true" applyFill="true" applyBorder="true" applyAlignment="true">
      <alignment horizontal="center" vertical="center" wrapText="true"/>
    </xf>
    <xf numFmtId="178" fontId="2" fillId="0" borderId="1" xfId="0" applyNumberFormat="true" applyFont="true" applyBorder="true" applyAlignment="true">
      <alignment horizontal="center" vertical="center" wrapText="true"/>
    </xf>
    <xf numFmtId="178" fontId="2" fillId="0" borderId="1" xfId="0" applyNumberFormat="true" applyFont="true" applyBorder="true" applyAlignment="true">
      <alignment horizontal="center" vertical="center"/>
    </xf>
    <xf numFmtId="178" fontId="10" fillId="0" borderId="1" xfId="0" applyNumberFormat="true" applyFont="true" applyBorder="true" applyAlignment="true">
      <alignment horizontal="center" vertical="center" wrapText="true"/>
    </xf>
    <xf numFmtId="14" fontId="10" fillId="0" borderId="1" xfId="0" applyNumberFormat="true" applyFont="true" applyBorder="true" applyAlignment="true">
      <alignment horizontal="center" vertical="center" wrapText="true"/>
    </xf>
    <xf numFmtId="178" fontId="8" fillId="0" borderId="0" xfId="0" applyNumberFormat="true" applyFont="true" applyAlignment="true">
      <alignment horizontal="center" vertical="center" wrapText="true"/>
    </xf>
    <xf numFmtId="10" fontId="8" fillId="2" borderId="1" xfId="0" applyNumberFormat="true" applyFont="true" applyFill="true" applyBorder="true" applyAlignment="true">
      <alignment horizontal="center" vertical="center" wrapText="true"/>
    </xf>
    <xf numFmtId="9" fontId="9" fillId="0" borderId="1" xfId="0" applyNumberFormat="true" applyFont="true" applyBorder="true" applyAlignment="true">
      <alignment horizontal="center" vertical="center" wrapText="true"/>
    </xf>
    <xf numFmtId="14" fontId="2" fillId="0" borderId="1" xfId="0" applyNumberFormat="true" applyFont="true" applyBorder="true" applyAlignment="true">
      <alignment horizontal="center" vertical="center" wrapText="true"/>
    </xf>
    <xf numFmtId="14" fontId="0" fillId="0" borderId="1" xfId="0" applyNumberFormat="true" applyFont="true" applyBorder="true" applyAlignment="true">
      <alignment horizontal="center" vertical="center" wrapText="true"/>
    </xf>
    <xf numFmtId="14" fontId="12" fillId="0" borderId="1" xfId="0" applyNumberFormat="true" applyFont="true" applyBorder="true" applyAlignment="true">
      <alignment horizontal="center" vertical="center" wrapText="true"/>
    </xf>
    <xf numFmtId="14" fontId="12" fillId="0" borderId="1" xfId="0" applyNumberFormat="true" applyFont="true" applyBorder="true" applyAlignment="true">
      <alignment horizontal="center" vertical="center"/>
    </xf>
    <xf numFmtId="9" fontId="13" fillId="0" borderId="1" xfId="0" applyNumberFormat="true" applyFont="true" applyBorder="true" applyAlignment="true">
      <alignment horizontal="center" vertical="center" wrapText="true"/>
    </xf>
    <xf numFmtId="0" fontId="14" fillId="0" borderId="0" xfId="0" applyFont="true">
      <alignment vertical="center"/>
    </xf>
    <xf numFmtId="178" fontId="15" fillId="0" borderId="1" xfId="0" applyNumberFormat="true" applyFont="true" applyBorder="true" applyAlignment="true">
      <alignment horizontal="center" vertical="center" wrapText="true"/>
    </xf>
    <xf numFmtId="177" fontId="15" fillId="0" borderId="1" xfId="0" applyNumberFormat="true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4" fillId="0" borderId="1" xfId="0" applyFont="true" applyBorder="true" applyAlignment="true">
      <alignment horizontal="left" vertical="center" wrapText="true" shrinkToFit="true"/>
    </xf>
    <xf numFmtId="0" fontId="9" fillId="0" borderId="1" xfId="0" applyFont="true" applyBorder="true" applyAlignment="true">
      <alignment horizontal="left" vertical="center" wrapText="true" shrinkToFit="true"/>
    </xf>
    <xf numFmtId="0" fontId="6" fillId="0" borderId="0" xfId="0" applyFont="true" applyAlignment="true">
      <alignment vertical="center" wrapText="true"/>
    </xf>
    <xf numFmtId="0" fontId="16" fillId="0" borderId="0" xfId="0" applyFont="true">
      <alignment vertical="center"/>
    </xf>
    <xf numFmtId="0" fontId="17" fillId="0" borderId="0" xfId="0" applyFont="true">
      <alignment vertical="center"/>
    </xf>
    <xf numFmtId="0" fontId="0" fillId="0" borderId="0" xfId="0" applyFill="true">
      <alignment vertical="center"/>
    </xf>
    <xf numFmtId="178" fontId="0" fillId="0" borderId="0" xfId="0" applyNumberFormat="true" applyAlignment="true">
      <alignment horizontal="center" vertical="center"/>
    </xf>
    <xf numFmtId="0" fontId="3" fillId="0" borderId="0" xfId="0" applyFont="true" applyAlignment="true">
      <alignment horizontal="left" vertical="center" wrapText="true" shrinkToFit="true"/>
    </xf>
    <xf numFmtId="0" fontId="2" fillId="0" borderId="1" xfId="0" applyFont="true" applyFill="true" applyBorder="true" applyAlignment="true">
      <alignment horizontal="center" vertical="center"/>
    </xf>
    <xf numFmtId="49" fontId="15" fillId="0" borderId="1" xfId="0" applyNumberFormat="true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178" fontId="2" fillId="0" borderId="0" xfId="0" applyNumberFormat="true" applyFont="true" applyAlignment="true">
      <alignment horizontal="center" vertical="center"/>
    </xf>
    <xf numFmtId="178" fontId="6" fillId="0" borderId="0" xfId="0" applyNumberFormat="true" applyFont="true" applyAlignment="true">
      <alignment horizontal="center" vertical="center" wrapText="true"/>
    </xf>
    <xf numFmtId="178" fontId="15" fillId="0" borderId="1" xfId="0" applyNumberFormat="true" applyFont="true" applyFill="true" applyBorder="true" applyAlignment="true">
      <alignment horizontal="center" vertical="center"/>
    </xf>
    <xf numFmtId="14" fontId="15" fillId="0" borderId="1" xfId="0" applyNumberFormat="true" applyFont="true" applyFill="true" applyBorder="true" applyAlignment="true">
      <alignment horizontal="center" vertical="center"/>
    </xf>
    <xf numFmtId="10" fontId="15" fillId="0" borderId="1" xfId="0" applyNumberFormat="true" applyFont="true" applyFill="true" applyBorder="true" applyAlignment="true">
      <alignment horizontal="center" vertical="center"/>
    </xf>
    <xf numFmtId="178" fontId="15" fillId="0" borderId="1" xfId="0" applyNumberFormat="true" applyFont="true" applyFill="true" applyBorder="true" applyAlignment="true">
      <alignment horizontal="center" vertical="center" wrapText="true"/>
    </xf>
    <xf numFmtId="31" fontId="15" fillId="0" borderId="3" xfId="0" applyNumberFormat="true" applyFont="true" applyFill="true" applyBorder="true" applyAlignment="true">
      <alignment horizontal="center" vertical="center" wrapText="true"/>
    </xf>
    <xf numFmtId="177" fontId="15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 shrinkToFit="true"/>
    </xf>
    <xf numFmtId="0" fontId="18" fillId="0" borderId="1" xfId="0" applyFont="true" applyFill="true" applyBorder="true" applyAlignment="true">
      <alignment horizontal="left" vertical="center" wrapText="true" shrinkToFit="true"/>
    </xf>
    <xf numFmtId="0" fontId="19" fillId="0" borderId="1" xfId="0" applyFont="true" applyFill="true" applyBorder="true" applyAlignment="true">
      <alignment horizontal="left" vertical="center" wrapText="true" shrinkToFit="true"/>
    </xf>
    <xf numFmtId="0" fontId="9" fillId="0" borderId="1" xfId="0" applyFont="true" applyFill="true" applyBorder="true" applyAlignment="true">
      <alignment vertical="center" wrapText="true"/>
    </xf>
    <xf numFmtId="176" fontId="15" fillId="0" borderId="1" xfId="0" applyNumberFormat="true" applyFont="true" applyFill="true" applyBorder="true" applyAlignment="true">
      <alignment horizontal="center" vertical="center"/>
    </xf>
    <xf numFmtId="49" fontId="15" fillId="0" borderId="1" xfId="0" applyNumberFormat="true" applyFont="true" applyBorder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 wrapText="true"/>
    </xf>
    <xf numFmtId="178" fontId="15" fillId="0" borderId="1" xfId="0" applyNumberFormat="true" applyFont="true" applyBorder="true" applyAlignment="true">
      <alignment horizontal="center" vertical="center"/>
    </xf>
    <xf numFmtId="176" fontId="15" fillId="0" borderId="1" xfId="0" applyNumberFormat="true" applyFont="true" applyBorder="true" applyAlignment="true">
      <alignment horizontal="center" vertical="center"/>
    </xf>
    <xf numFmtId="10" fontId="15" fillId="0" borderId="1" xfId="0" applyNumberFormat="true" applyFont="true" applyBorder="true" applyAlignment="true">
      <alignment horizontal="center" vertical="center"/>
    </xf>
    <xf numFmtId="31" fontId="15" fillId="0" borderId="3" xfId="0" applyNumberFormat="true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vertical="center" wrapText="true"/>
    </xf>
    <xf numFmtId="0" fontId="10" fillId="0" borderId="1" xfId="0" applyFont="true" applyBorder="true" applyAlignment="true">
      <alignment horizontal="center" vertical="center"/>
    </xf>
    <xf numFmtId="0" fontId="10" fillId="0" borderId="1" xfId="0" applyFont="true" applyBorder="true">
      <alignment vertical="center"/>
    </xf>
    <xf numFmtId="178" fontId="10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 shrinkToFit="true"/>
    </xf>
    <xf numFmtId="0" fontId="20" fillId="0" borderId="0" xfId="0" applyFont="true">
      <alignment vertical="center"/>
    </xf>
    <xf numFmtId="0" fontId="21" fillId="0" borderId="0" xfId="0" applyFont="true">
      <alignment vertical="center"/>
    </xf>
    <xf numFmtId="0" fontId="3" fillId="0" borderId="0" xfId="0" applyFont="true" applyAlignment="true">
      <alignment horizontal="left" vertical="center" shrinkToFit="true"/>
    </xf>
    <xf numFmtId="0" fontId="22" fillId="0" borderId="0" xfId="0" applyFont="true" applyAlignment="true">
      <alignment horizontal="center" vertical="center" wrapText="true"/>
    </xf>
    <xf numFmtId="0" fontId="23" fillId="0" borderId="1" xfId="0" applyFont="true" applyBorder="true" applyAlignment="true">
      <alignment horizontal="center" vertical="center" wrapText="true"/>
    </xf>
    <xf numFmtId="0" fontId="18" fillId="3" borderId="4" xfId="0" applyFont="true" applyFill="true" applyBorder="true" applyAlignment="true">
      <alignment horizontal="center" vertical="center" wrapText="true"/>
    </xf>
    <xf numFmtId="0" fontId="18" fillId="0" borderId="4" xfId="0" applyFont="true" applyBorder="true" applyAlignment="true">
      <alignment horizontal="center" vertical="center" wrapText="true"/>
    </xf>
    <xf numFmtId="0" fontId="18" fillId="0" borderId="1" xfId="0" applyFont="true" applyBorder="true" applyAlignment="true">
      <alignment horizontal="center" vertical="center" wrapText="true"/>
    </xf>
    <xf numFmtId="0" fontId="18" fillId="3" borderId="5" xfId="0" applyFont="true" applyFill="true" applyBorder="true" applyAlignment="true">
      <alignment horizontal="center" vertical="center" wrapText="true"/>
    </xf>
    <xf numFmtId="0" fontId="18" fillId="0" borderId="5" xfId="0" applyFont="true" applyBorder="true" applyAlignment="true">
      <alignment horizontal="center" vertical="center" wrapText="true"/>
    </xf>
    <xf numFmtId="0" fontId="18" fillId="3" borderId="6" xfId="0" applyFont="true" applyFill="true" applyBorder="true" applyAlignment="true">
      <alignment horizontal="center" vertical="center" wrapText="true"/>
    </xf>
    <xf numFmtId="0" fontId="18" fillId="0" borderId="6" xfId="0" applyFont="true" applyBorder="true" applyAlignment="true">
      <alignment horizontal="center" vertical="center" wrapText="true"/>
    </xf>
    <xf numFmtId="0" fontId="24" fillId="0" borderId="1" xfId="0" applyFont="true" applyBorder="true" applyAlignment="true">
      <alignment horizontal="center" vertical="center" wrapText="true"/>
    </xf>
    <xf numFmtId="181" fontId="18" fillId="0" borderId="1" xfId="0" applyNumberFormat="true" applyFont="true" applyBorder="true" applyAlignment="true">
      <alignment horizontal="center" vertical="center" wrapText="true"/>
    </xf>
    <xf numFmtId="0" fontId="25" fillId="0" borderId="1" xfId="0" applyFont="true" applyBorder="true" applyAlignment="true">
      <alignment horizontal="center" vertical="center" wrapText="true"/>
    </xf>
    <xf numFmtId="10" fontId="23" fillId="0" borderId="1" xfId="0" applyNumberFormat="true" applyFont="true" applyBorder="true" applyAlignment="true">
      <alignment horizontal="center" vertical="center" wrapText="true"/>
    </xf>
    <xf numFmtId="180" fontId="24" fillId="0" borderId="1" xfId="0" applyNumberFormat="true" applyFont="true" applyBorder="true" applyAlignment="true">
      <alignment horizontal="center" vertical="center" wrapText="true"/>
    </xf>
    <xf numFmtId="178" fontId="18" fillId="0" borderId="4" xfId="0" applyNumberFormat="true" applyFont="true" applyBorder="true" applyAlignment="true">
      <alignment horizontal="center" vertical="center" wrapText="true"/>
    </xf>
    <xf numFmtId="9" fontId="24" fillId="0" borderId="1" xfId="40" applyFont="true" applyFill="true" applyBorder="true" applyAlignment="true">
      <alignment horizontal="center" vertical="center" wrapText="true"/>
    </xf>
    <xf numFmtId="178" fontId="18" fillId="0" borderId="5" xfId="0" applyNumberFormat="true" applyFont="true" applyBorder="true" applyAlignment="true">
      <alignment horizontal="center" vertical="center" wrapText="true"/>
    </xf>
    <xf numFmtId="178" fontId="18" fillId="0" borderId="6" xfId="0" applyNumberFormat="true" applyFont="true" applyBorder="true" applyAlignment="true">
      <alignment horizontal="center" vertical="center" wrapText="true"/>
    </xf>
    <xf numFmtId="178" fontId="18" fillId="0" borderId="1" xfId="0" applyNumberFormat="true" applyFont="true" applyBorder="true" applyAlignment="true">
      <alignment horizontal="center" vertical="center" wrapText="true"/>
    </xf>
    <xf numFmtId="178" fontId="24" fillId="0" borderId="1" xfId="0" applyNumberFormat="true" applyFont="true" applyBorder="true" applyAlignment="true">
      <alignment horizontal="center" vertical="center" wrapText="true"/>
    </xf>
    <xf numFmtId="9" fontId="18" fillId="0" borderId="1" xfId="40" applyFont="true" applyFill="true" applyBorder="true" applyAlignment="true">
      <alignment horizontal="center" vertical="center" wrapText="true"/>
    </xf>
    <xf numFmtId="0" fontId="23" fillId="0" borderId="1" xfId="0" applyFont="true" applyBorder="true" applyAlignment="true">
      <alignment horizontal="center" vertical="center" wrapText="true" shrinkToFit="true"/>
    </xf>
    <xf numFmtId="179" fontId="18" fillId="0" borderId="4" xfId="0" applyNumberFormat="true" applyFont="true" applyBorder="true" applyAlignment="true">
      <alignment horizontal="center" vertical="center" wrapText="true"/>
    </xf>
    <xf numFmtId="0" fontId="18" fillId="0" borderId="4" xfId="0" applyFont="true" applyBorder="true" applyAlignment="true">
      <alignment horizontal="left" vertical="center" wrapText="true" shrinkToFit="true"/>
    </xf>
    <xf numFmtId="179" fontId="18" fillId="0" borderId="5" xfId="0" applyNumberFormat="true" applyFont="true" applyBorder="true" applyAlignment="true">
      <alignment horizontal="center" vertical="center" wrapText="true"/>
    </xf>
    <xf numFmtId="0" fontId="18" fillId="0" borderId="5" xfId="0" applyFont="true" applyBorder="true" applyAlignment="true">
      <alignment horizontal="center" vertical="center" wrapText="true" shrinkToFit="true"/>
    </xf>
    <xf numFmtId="179" fontId="18" fillId="0" borderId="6" xfId="0" applyNumberFormat="true" applyFont="true" applyBorder="true" applyAlignment="true">
      <alignment horizontal="center" vertical="center" wrapText="true"/>
    </xf>
    <xf numFmtId="0" fontId="18" fillId="0" borderId="6" xfId="0" applyFont="true" applyBorder="true" applyAlignment="true">
      <alignment horizontal="center" vertical="center" wrapText="true" shrinkToFit="true"/>
    </xf>
    <xf numFmtId="179" fontId="18" fillId="0" borderId="1" xfId="0" applyNumberFormat="true" applyFont="true" applyBorder="true" applyAlignment="true">
      <alignment horizontal="center" vertical="center" wrapText="true"/>
    </xf>
    <xf numFmtId="0" fontId="18" fillId="0" borderId="1" xfId="0" applyFont="true" applyBorder="true" applyAlignment="true">
      <alignment horizontal="left" vertical="center" wrapText="true" shrinkToFit="true"/>
    </xf>
    <xf numFmtId="179" fontId="24" fillId="0" borderId="1" xfId="0" applyNumberFormat="true" applyFont="true" applyBorder="true" applyAlignment="true">
      <alignment horizontal="center" vertical="center" wrapText="true"/>
    </xf>
    <xf numFmtId="179" fontId="18" fillId="4" borderId="4" xfId="0" applyNumberFormat="true" applyFont="true" applyFill="true" applyBorder="true" applyAlignment="true">
      <alignment horizontal="center" vertical="center" wrapText="true"/>
    </xf>
    <xf numFmtId="179" fontId="18" fillId="4" borderId="6" xfId="0" applyNumberFormat="true" applyFont="true" applyFill="true" applyBorder="true" applyAlignment="true">
      <alignment horizontal="center" vertical="center" wrapText="true"/>
    </xf>
    <xf numFmtId="179" fontId="18" fillId="4" borderId="1" xfId="0" applyNumberFormat="true" applyFont="true" applyFill="true" applyBorder="true" applyAlignment="true">
      <alignment horizontal="center" vertical="center" wrapText="true"/>
    </xf>
    <xf numFmtId="180" fontId="24" fillId="5" borderId="1" xfId="0" applyNumberFormat="true" applyFont="true" applyFill="true" applyBorder="true" applyAlignment="true">
      <alignment horizontal="center" vertical="center" wrapText="true"/>
    </xf>
    <xf numFmtId="178" fontId="24" fillId="0" borderId="4" xfId="0" applyNumberFormat="true" applyFont="true" applyBorder="true" applyAlignment="true">
      <alignment horizontal="center" vertical="center" wrapText="true"/>
    </xf>
    <xf numFmtId="178" fontId="24" fillId="0" borderId="5" xfId="0" applyNumberFormat="true" applyFont="true" applyBorder="true" applyAlignment="true">
      <alignment horizontal="center" vertical="center" wrapText="true"/>
    </xf>
    <xf numFmtId="178" fontId="24" fillId="0" borderId="6" xfId="0" applyNumberFormat="true" applyFont="true" applyBorder="true" applyAlignment="true">
      <alignment horizontal="center" vertical="center" wrapText="true"/>
    </xf>
    <xf numFmtId="9" fontId="18" fillId="0" borderId="1" xfId="0" applyNumberFormat="true" applyFont="true" applyBorder="true" applyAlignment="true">
      <alignment horizontal="center" vertical="center" wrapText="true"/>
    </xf>
    <xf numFmtId="9" fontId="24" fillId="5" borderId="1" xfId="40" applyFont="true" applyFill="true" applyBorder="true" applyAlignment="true">
      <alignment horizontal="center" vertical="center" wrapText="true"/>
    </xf>
    <xf numFmtId="178" fontId="24" fillId="5" borderId="1" xfId="0" applyNumberFormat="true" applyFont="true" applyFill="true" applyBorder="true" applyAlignment="true">
      <alignment horizontal="center" vertical="center" wrapText="true"/>
    </xf>
    <xf numFmtId="179" fontId="24" fillId="0" borderId="4" xfId="0" applyNumberFormat="true" applyFont="true" applyBorder="true" applyAlignment="true">
      <alignment horizontal="center" vertical="center" wrapText="true"/>
    </xf>
    <xf numFmtId="179" fontId="24" fillId="0" borderId="6" xfId="0" applyNumberFormat="true" applyFont="true" applyBorder="true" applyAlignment="true">
      <alignment horizontal="center" vertical="center" wrapText="true"/>
    </xf>
    <xf numFmtId="0" fontId="18" fillId="5" borderId="4" xfId="0" applyFont="true" applyFill="true" applyBorder="true" applyAlignment="true">
      <alignment horizontal="left" vertical="center" wrapText="true" shrinkToFit="true"/>
    </xf>
    <xf numFmtId="0" fontId="18" fillId="5" borderId="5" xfId="0" applyFont="true" applyFill="true" applyBorder="true" applyAlignment="true">
      <alignment horizontal="center" vertical="center" wrapText="true" shrinkToFit="true"/>
    </xf>
    <xf numFmtId="0" fontId="26" fillId="0" borderId="1" xfId="0" applyFont="true" applyBorder="true" applyAlignment="true">
      <alignment horizontal="left" vertical="center" wrapText="true" shrinkToFit="true"/>
    </xf>
    <xf numFmtId="0" fontId="27" fillId="0" borderId="1" xfId="0" applyFont="true" applyBorder="true" applyAlignment="true">
      <alignment horizontal="center" vertical="center" wrapText="true"/>
    </xf>
    <xf numFmtId="178" fontId="27" fillId="0" borderId="1" xfId="0" applyNumberFormat="true" applyFont="true" applyBorder="true" applyAlignment="true">
      <alignment horizontal="center" vertical="center" wrapText="true"/>
    </xf>
    <xf numFmtId="179" fontId="27" fillId="0" borderId="1" xfId="0" applyNumberFormat="true" applyFont="true" applyBorder="true" applyAlignment="true">
      <alignment horizontal="center" vertical="center" wrapText="true"/>
    </xf>
    <xf numFmtId="0" fontId="27" fillId="0" borderId="1" xfId="0" applyFont="true" applyBorder="true" applyAlignment="true">
      <alignment horizontal="left" vertical="center" wrapText="true" shrinkToFit="true"/>
    </xf>
    <xf numFmtId="0" fontId="17" fillId="0" borderId="0" xfId="0" applyFont="true" applyAlignment="true">
      <alignment horizontal="center" vertical="center"/>
    </xf>
    <xf numFmtId="31" fontId="17" fillId="0" borderId="0" xfId="0" applyNumberFormat="true" applyFont="true" applyAlignment="true">
      <alignment horizontal="center" vertical="center"/>
    </xf>
    <xf numFmtId="0" fontId="2" fillId="0" borderId="1" xfId="0" applyFont="true" applyBorder="true" applyAlignment="true" quotePrefix="true">
      <alignment horizontal="center" vertical="center" wrapText="true"/>
    </xf>
    <xf numFmtId="0" fontId="2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260"/>
  <sheetViews>
    <sheetView zoomScale="85" zoomScaleNormal="85" topLeftCell="C58" workbookViewId="0">
      <selection activeCell="D713" sqref="D713"/>
    </sheetView>
  </sheetViews>
  <sheetFormatPr defaultColWidth="9" defaultRowHeight="20" customHeight="true"/>
  <cols>
    <col min="1" max="1" width="9.06666666666667" customWidth="true"/>
    <col min="2" max="3" width="37.4666666666667" style="5" customWidth="true"/>
    <col min="4" max="4" width="18.2" customWidth="true"/>
    <col min="5" max="7" width="21.2666666666667" customWidth="true"/>
    <col min="8" max="8" width="17.8" customWidth="true"/>
    <col min="9" max="9" width="31.4666666666667" customWidth="true"/>
    <col min="10" max="10" width="21.2666666666667" customWidth="true"/>
    <col min="11" max="11" width="20.8" customWidth="true"/>
    <col min="12" max="12" width="50.8" style="77" customWidth="true"/>
  </cols>
  <sheetData>
    <row r="1" s="75" customFormat="true" customHeight="true" spans="1:12">
      <c r="A1" s="78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="43" customFormat="true" customHeight="true" spans="1:12">
      <c r="A2" s="79" t="s">
        <v>1</v>
      </c>
      <c r="B2" s="79" t="s">
        <v>2</v>
      </c>
      <c r="C2" s="79" t="s">
        <v>3</v>
      </c>
      <c r="D2" s="79" t="s">
        <v>4</v>
      </c>
      <c r="E2" s="89" t="s">
        <v>5</v>
      </c>
      <c r="F2" s="89" t="s">
        <v>6</v>
      </c>
      <c r="G2" s="79" t="s">
        <v>7</v>
      </c>
      <c r="H2" s="90" t="s">
        <v>8</v>
      </c>
      <c r="I2" s="79" t="s">
        <v>9</v>
      </c>
      <c r="J2" s="90" t="s">
        <v>10</v>
      </c>
      <c r="K2" s="79" t="s">
        <v>11</v>
      </c>
      <c r="L2" s="99" t="s">
        <v>12</v>
      </c>
    </row>
    <row r="3" customHeight="true" spans="1:12">
      <c r="A3" s="80">
        <v>1</v>
      </c>
      <c r="B3" s="81" t="s">
        <v>13</v>
      </c>
      <c r="C3" s="81" t="s">
        <v>14</v>
      </c>
      <c r="D3" s="82">
        <v>15000</v>
      </c>
      <c r="E3" s="91">
        <v>44194</v>
      </c>
      <c r="F3" s="91">
        <v>44376</v>
      </c>
      <c r="G3" s="92">
        <v>270142.87</v>
      </c>
      <c r="H3" s="93">
        <v>0.5</v>
      </c>
      <c r="I3" s="100">
        <v>13.507143</v>
      </c>
      <c r="J3" s="93">
        <v>0.2</v>
      </c>
      <c r="K3" s="92">
        <v>54028.57</v>
      </c>
      <c r="L3" s="101" t="s">
        <v>15</v>
      </c>
    </row>
    <row r="4" customHeight="true" spans="1:12">
      <c r="A4" s="83"/>
      <c r="B4" s="84" t="s">
        <v>13</v>
      </c>
      <c r="C4" s="84" t="s">
        <v>14</v>
      </c>
      <c r="D4" s="82">
        <v>25000</v>
      </c>
      <c r="E4" s="91">
        <v>44161</v>
      </c>
      <c r="F4" s="91">
        <v>44342</v>
      </c>
      <c r="G4" s="94"/>
      <c r="H4" s="93">
        <v>0.5</v>
      </c>
      <c r="I4" s="102"/>
      <c r="J4" s="93">
        <v>0.2</v>
      </c>
      <c r="K4" s="94"/>
      <c r="L4" s="103"/>
    </row>
    <row r="5" customHeight="true" spans="1:12">
      <c r="A5" s="85"/>
      <c r="B5" s="86" t="s">
        <v>13</v>
      </c>
      <c r="C5" s="86" t="s">
        <v>14</v>
      </c>
      <c r="D5" s="82">
        <v>273000</v>
      </c>
      <c r="E5" s="91">
        <v>44103</v>
      </c>
      <c r="F5" s="91">
        <v>44284</v>
      </c>
      <c r="G5" s="95"/>
      <c r="H5" s="93">
        <v>0.5</v>
      </c>
      <c r="I5" s="104"/>
      <c r="J5" s="93">
        <v>0.2</v>
      </c>
      <c r="K5" s="95"/>
      <c r="L5" s="105"/>
    </row>
    <row r="6" customHeight="true" spans="1:12">
      <c r="A6" s="82">
        <v>2</v>
      </c>
      <c r="B6" s="82" t="s">
        <v>13</v>
      </c>
      <c r="C6" s="82" t="s">
        <v>16</v>
      </c>
      <c r="D6" s="82">
        <v>763000</v>
      </c>
      <c r="E6" s="91">
        <v>44167</v>
      </c>
      <c r="F6" s="91">
        <v>44349</v>
      </c>
      <c r="G6" s="96">
        <v>437893.45</v>
      </c>
      <c r="H6" s="93">
        <v>0.5</v>
      </c>
      <c r="I6" s="106">
        <v>21.894673</v>
      </c>
      <c r="J6" s="93">
        <v>0.2</v>
      </c>
      <c r="K6" s="96">
        <v>87578.69</v>
      </c>
      <c r="L6" s="107" t="s">
        <v>15</v>
      </c>
    </row>
    <row r="7" customHeight="true" spans="1:12">
      <c r="A7" s="82">
        <v>3</v>
      </c>
      <c r="B7" s="82" t="s">
        <v>13</v>
      </c>
      <c r="C7" s="82" t="s">
        <v>17</v>
      </c>
      <c r="D7" s="82">
        <v>117000</v>
      </c>
      <c r="E7" s="91">
        <v>44061</v>
      </c>
      <c r="F7" s="91">
        <v>44245</v>
      </c>
      <c r="G7" s="96">
        <v>115978.05</v>
      </c>
      <c r="H7" s="93">
        <v>0.5</v>
      </c>
      <c r="I7" s="106">
        <v>5.798903</v>
      </c>
      <c r="J7" s="93">
        <v>0.2</v>
      </c>
      <c r="K7" s="96">
        <v>23195.61</v>
      </c>
      <c r="L7" s="107" t="s">
        <v>15</v>
      </c>
    </row>
    <row r="8" customHeight="true" spans="1:12">
      <c r="A8" s="82">
        <v>4</v>
      </c>
      <c r="B8" s="82" t="s">
        <v>13</v>
      </c>
      <c r="C8" s="82" t="s">
        <v>18</v>
      </c>
      <c r="D8" s="82">
        <v>19553.69</v>
      </c>
      <c r="E8" s="91">
        <v>44186</v>
      </c>
      <c r="F8" s="91">
        <v>44368</v>
      </c>
      <c r="G8" s="96">
        <v>19553.69</v>
      </c>
      <c r="H8" s="93">
        <v>0.5</v>
      </c>
      <c r="I8" s="106">
        <v>0.977685</v>
      </c>
      <c r="J8" s="93">
        <v>0.2</v>
      </c>
      <c r="K8" s="96">
        <v>3910.74</v>
      </c>
      <c r="L8" s="107" t="s">
        <v>15</v>
      </c>
    </row>
    <row r="9" customHeight="true" spans="1:12">
      <c r="A9" s="82">
        <v>5</v>
      </c>
      <c r="B9" s="82" t="s">
        <v>13</v>
      </c>
      <c r="C9" s="82" t="s">
        <v>19</v>
      </c>
      <c r="D9" s="82">
        <v>900000</v>
      </c>
      <c r="E9" s="91">
        <v>44006</v>
      </c>
      <c r="F9" s="91">
        <v>44189</v>
      </c>
      <c r="G9" s="96">
        <v>899538.23</v>
      </c>
      <c r="H9" s="93">
        <v>0.5</v>
      </c>
      <c r="I9" s="106">
        <v>44.976912</v>
      </c>
      <c r="J9" s="93">
        <v>0.2</v>
      </c>
      <c r="K9" s="96">
        <v>179907.65</v>
      </c>
      <c r="L9" s="107" t="s">
        <v>15</v>
      </c>
    </row>
    <row r="10" customHeight="true" spans="1:12">
      <c r="A10" s="82">
        <v>6</v>
      </c>
      <c r="B10" s="82" t="s">
        <v>13</v>
      </c>
      <c r="C10" s="82" t="s">
        <v>20</v>
      </c>
      <c r="D10" s="82">
        <v>100000</v>
      </c>
      <c r="E10" s="91">
        <v>43972</v>
      </c>
      <c r="F10" s="91">
        <v>44156</v>
      </c>
      <c r="G10" s="96">
        <v>34081.01</v>
      </c>
      <c r="H10" s="93">
        <v>0.5</v>
      </c>
      <c r="I10" s="106">
        <v>1.704051</v>
      </c>
      <c r="J10" s="93">
        <v>0.2</v>
      </c>
      <c r="K10" s="96">
        <v>6816.2</v>
      </c>
      <c r="L10" s="107" t="s">
        <v>15</v>
      </c>
    </row>
    <row r="11" customHeight="true" spans="1:12">
      <c r="A11" s="82">
        <v>7</v>
      </c>
      <c r="B11" s="82" t="s">
        <v>21</v>
      </c>
      <c r="C11" s="82" t="s">
        <v>22</v>
      </c>
      <c r="D11" s="87">
        <v>7000000</v>
      </c>
      <c r="E11" s="91">
        <v>43656</v>
      </c>
      <c r="F11" s="91">
        <v>44752</v>
      </c>
      <c r="G11" s="97">
        <v>6200000</v>
      </c>
      <c r="H11" s="93">
        <v>0.4</v>
      </c>
      <c r="I11" s="108">
        <v>248</v>
      </c>
      <c r="J11" s="93">
        <v>0.1</v>
      </c>
      <c r="K11" s="97">
        <v>620000</v>
      </c>
      <c r="L11" s="107"/>
    </row>
    <row r="12" customHeight="true" spans="1:12">
      <c r="A12" s="82">
        <v>8</v>
      </c>
      <c r="B12" s="82" t="s">
        <v>21</v>
      </c>
      <c r="C12" s="82" t="s">
        <v>23</v>
      </c>
      <c r="D12" s="87">
        <v>4900000</v>
      </c>
      <c r="E12" s="91">
        <v>43924</v>
      </c>
      <c r="F12" s="91">
        <v>44288</v>
      </c>
      <c r="G12" s="97">
        <v>4900000</v>
      </c>
      <c r="H12" s="93">
        <v>0.6</v>
      </c>
      <c r="I12" s="108">
        <v>294</v>
      </c>
      <c r="J12" s="93">
        <v>0.2</v>
      </c>
      <c r="K12" s="97">
        <v>980000</v>
      </c>
      <c r="L12" s="107" t="s">
        <v>24</v>
      </c>
    </row>
    <row r="13" customHeight="true" spans="1:12">
      <c r="A13" s="82">
        <v>9</v>
      </c>
      <c r="B13" s="82" t="s">
        <v>21</v>
      </c>
      <c r="C13" s="82" t="s">
        <v>25</v>
      </c>
      <c r="D13" s="87">
        <v>6000000</v>
      </c>
      <c r="E13" s="91">
        <v>43656</v>
      </c>
      <c r="F13" s="91">
        <v>44752</v>
      </c>
      <c r="G13" s="97">
        <v>5300000</v>
      </c>
      <c r="H13" s="93">
        <v>0.4</v>
      </c>
      <c r="I13" s="108">
        <v>212</v>
      </c>
      <c r="J13" s="93">
        <v>0.1</v>
      </c>
      <c r="K13" s="97">
        <v>530000</v>
      </c>
      <c r="L13" s="107"/>
    </row>
    <row r="14" customHeight="true" spans="1:12">
      <c r="A14" s="82">
        <v>10</v>
      </c>
      <c r="B14" s="82" t="s">
        <v>26</v>
      </c>
      <c r="C14" s="82" t="s">
        <v>27</v>
      </c>
      <c r="D14" s="82">
        <v>2400000</v>
      </c>
      <c r="E14" s="91">
        <v>44123</v>
      </c>
      <c r="F14" s="91">
        <v>44487</v>
      </c>
      <c r="G14" s="96">
        <v>2400000</v>
      </c>
      <c r="H14" s="93">
        <v>0.5</v>
      </c>
      <c r="I14" s="106">
        <v>120</v>
      </c>
      <c r="J14" s="93">
        <v>0.2</v>
      </c>
      <c r="K14" s="96">
        <v>480000</v>
      </c>
      <c r="L14" s="107" t="s">
        <v>15</v>
      </c>
    </row>
    <row r="15" customHeight="true" spans="1:12">
      <c r="A15" s="82">
        <v>11</v>
      </c>
      <c r="B15" s="82" t="s">
        <v>28</v>
      </c>
      <c r="C15" s="82" t="s">
        <v>29</v>
      </c>
      <c r="D15" s="87">
        <v>2000000</v>
      </c>
      <c r="E15" s="91">
        <v>44192</v>
      </c>
      <c r="F15" s="91">
        <v>44374</v>
      </c>
      <c r="G15" s="97">
        <v>1800000</v>
      </c>
      <c r="H15" s="93">
        <v>0.4</v>
      </c>
      <c r="I15" s="108">
        <v>72</v>
      </c>
      <c r="J15" s="93">
        <v>0.1</v>
      </c>
      <c r="K15" s="97">
        <v>180000</v>
      </c>
      <c r="L15" s="107"/>
    </row>
    <row r="16" customHeight="true" spans="1:12">
      <c r="A16" s="82">
        <v>12</v>
      </c>
      <c r="B16" s="82" t="s">
        <v>28</v>
      </c>
      <c r="C16" s="82" t="s">
        <v>30</v>
      </c>
      <c r="D16" s="87">
        <v>2800000</v>
      </c>
      <c r="E16" s="91">
        <v>44104</v>
      </c>
      <c r="F16" s="91">
        <v>44469</v>
      </c>
      <c r="G16" s="97">
        <v>2741212.89</v>
      </c>
      <c r="H16" s="93">
        <v>0.5</v>
      </c>
      <c r="I16" s="108">
        <v>137.060645</v>
      </c>
      <c r="J16" s="93">
        <v>0.2</v>
      </c>
      <c r="K16" s="97">
        <v>548242.58</v>
      </c>
      <c r="L16" s="107" t="s">
        <v>15</v>
      </c>
    </row>
    <row r="17" customHeight="true" spans="1:12">
      <c r="A17" s="82">
        <v>13</v>
      </c>
      <c r="B17" s="82" t="s">
        <v>13</v>
      </c>
      <c r="C17" s="82" t="s">
        <v>31</v>
      </c>
      <c r="D17" s="82">
        <v>1918000</v>
      </c>
      <c r="E17" s="91">
        <v>44092</v>
      </c>
      <c r="F17" s="91">
        <v>44273</v>
      </c>
      <c r="G17" s="96">
        <v>1918000</v>
      </c>
      <c r="H17" s="98">
        <v>0.5</v>
      </c>
      <c r="I17" s="106">
        <v>95.9</v>
      </c>
      <c r="J17" s="93">
        <v>0.2</v>
      </c>
      <c r="K17" s="96">
        <v>383600</v>
      </c>
      <c r="L17" s="107" t="s">
        <v>15</v>
      </c>
    </row>
    <row r="18" customHeight="true" spans="1:12">
      <c r="A18" s="80">
        <v>14</v>
      </c>
      <c r="B18" s="81" t="s">
        <v>13</v>
      </c>
      <c r="C18" s="81" t="s">
        <v>32</v>
      </c>
      <c r="D18" s="82">
        <v>40000</v>
      </c>
      <c r="E18" s="91">
        <v>44076</v>
      </c>
      <c r="F18" s="91">
        <v>44257</v>
      </c>
      <c r="G18" s="92">
        <v>89512.9</v>
      </c>
      <c r="H18" s="98">
        <v>0.5</v>
      </c>
      <c r="I18" s="100">
        <v>4.475645</v>
      </c>
      <c r="J18" s="98">
        <v>0.2</v>
      </c>
      <c r="K18" s="92">
        <v>17902.58</v>
      </c>
      <c r="L18" s="101" t="s">
        <v>15</v>
      </c>
    </row>
    <row r="19" customHeight="true" spans="1:12">
      <c r="A19" s="83"/>
      <c r="B19" s="84" t="s">
        <v>13</v>
      </c>
      <c r="C19" s="84" t="s">
        <v>32</v>
      </c>
      <c r="D19" s="82">
        <v>35300</v>
      </c>
      <c r="E19" s="91">
        <v>44096</v>
      </c>
      <c r="F19" s="91">
        <v>44277</v>
      </c>
      <c r="G19" s="94"/>
      <c r="H19" s="98">
        <v>0.5</v>
      </c>
      <c r="I19" s="102"/>
      <c r="J19" s="98">
        <v>0.2</v>
      </c>
      <c r="K19" s="94"/>
      <c r="L19" s="103"/>
    </row>
    <row r="20" customHeight="true" spans="1:12">
      <c r="A20" s="83"/>
      <c r="B20" s="84" t="s">
        <v>13</v>
      </c>
      <c r="C20" s="84" t="s">
        <v>32</v>
      </c>
      <c r="D20" s="82">
        <v>5600</v>
      </c>
      <c r="E20" s="91">
        <v>44099</v>
      </c>
      <c r="F20" s="91">
        <v>44280</v>
      </c>
      <c r="G20" s="94"/>
      <c r="H20" s="98">
        <v>0.5</v>
      </c>
      <c r="I20" s="102"/>
      <c r="J20" s="98">
        <v>0.2</v>
      </c>
      <c r="K20" s="94"/>
      <c r="L20" s="103"/>
    </row>
    <row r="21" customHeight="true" spans="1:12">
      <c r="A21" s="83"/>
      <c r="B21" s="84" t="s">
        <v>13</v>
      </c>
      <c r="C21" s="84" t="s">
        <v>32</v>
      </c>
      <c r="D21" s="82">
        <v>30000</v>
      </c>
      <c r="E21" s="91">
        <v>43974</v>
      </c>
      <c r="F21" s="91">
        <v>44158</v>
      </c>
      <c r="G21" s="94"/>
      <c r="H21" s="98">
        <v>0.5</v>
      </c>
      <c r="I21" s="102"/>
      <c r="J21" s="98">
        <v>0.2</v>
      </c>
      <c r="K21" s="94"/>
      <c r="L21" s="103"/>
    </row>
    <row r="22" customHeight="true" spans="1:12">
      <c r="A22" s="85"/>
      <c r="B22" s="86" t="s">
        <v>13</v>
      </c>
      <c r="C22" s="86" t="s">
        <v>32</v>
      </c>
      <c r="D22" s="82">
        <v>38000</v>
      </c>
      <c r="E22" s="91">
        <v>44011</v>
      </c>
      <c r="F22" s="91">
        <v>44194</v>
      </c>
      <c r="G22" s="95"/>
      <c r="H22" s="98">
        <v>0.5</v>
      </c>
      <c r="I22" s="104"/>
      <c r="J22" s="98">
        <v>0.2</v>
      </c>
      <c r="K22" s="95"/>
      <c r="L22" s="105"/>
    </row>
    <row r="23" customHeight="true" spans="1:12">
      <c r="A23" s="80">
        <v>15</v>
      </c>
      <c r="B23" s="81" t="s">
        <v>13</v>
      </c>
      <c r="C23" s="81" t="s">
        <v>33</v>
      </c>
      <c r="D23" s="82">
        <v>30000</v>
      </c>
      <c r="E23" s="91">
        <v>44099</v>
      </c>
      <c r="F23" s="91">
        <v>44280</v>
      </c>
      <c r="G23" s="92">
        <v>31637.94</v>
      </c>
      <c r="H23" s="98">
        <v>0.5</v>
      </c>
      <c r="I23" s="100">
        <v>1.581897</v>
      </c>
      <c r="J23" s="98">
        <v>0.2</v>
      </c>
      <c r="K23" s="92">
        <v>6327.59</v>
      </c>
      <c r="L23" s="101" t="s">
        <v>15</v>
      </c>
    </row>
    <row r="24" customHeight="true" spans="1:12">
      <c r="A24" s="85"/>
      <c r="B24" s="86" t="s">
        <v>13</v>
      </c>
      <c r="C24" s="86" t="s">
        <v>33</v>
      </c>
      <c r="D24" s="82">
        <v>34000</v>
      </c>
      <c r="E24" s="91">
        <v>44006</v>
      </c>
      <c r="F24" s="91">
        <v>44189</v>
      </c>
      <c r="G24" s="95"/>
      <c r="H24" s="98">
        <v>0.5</v>
      </c>
      <c r="I24" s="104"/>
      <c r="J24" s="98">
        <v>0.2</v>
      </c>
      <c r="K24" s="95"/>
      <c r="L24" s="105"/>
    </row>
    <row r="25" customHeight="true" spans="1:12">
      <c r="A25" s="80">
        <v>16</v>
      </c>
      <c r="B25" s="81" t="s">
        <v>13</v>
      </c>
      <c r="C25" s="81" t="s">
        <v>34</v>
      </c>
      <c r="D25" s="82">
        <v>35000</v>
      </c>
      <c r="E25" s="91">
        <v>44228</v>
      </c>
      <c r="F25" s="91">
        <v>44409</v>
      </c>
      <c r="G25" s="92">
        <v>148154.78</v>
      </c>
      <c r="H25" s="98">
        <v>0.4</v>
      </c>
      <c r="I25" s="106">
        <v>1.4</v>
      </c>
      <c r="J25" s="93">
        <v>0.1</v>
      </c>
      <c r="K25" s="97">
        <v>3500</v>
      </c>
      <c r="L25" s="101" t="s">
        <v>15</v>
      </c>
    </row>
    <row r="26" customHeight="true" spans="1:12">
      <c r="A26" s="83"/>
      <c r="B26" s="84" t="s">
        <v>13</v>
      </c>
      <c r="C26" s="84" t="s">
        <v>34</v>
      </c>
      <c r="D26" s="82">
        <v>43564.6</v>
      </c>
      <c r="E26" s="91">
        <v>44248</v>
      </c>
      <c r="F26" s="91">
        <v>44429</v>
      </c>
      <c r="G26" s="94"/>
      <c r="H26" s="98">
        <v>0.4</v>
      </c>
      <c r="I26" s="106">
        <v>1.742584</v>
      </c>
      <c r="J26" s="93">
        <v>0.1</v>
      </c>
      <c r="K26" s="97">
        <v>4356.46</v>
      </c>
      <c r="L26" s="103"/>
    </row>
    <row r="27" customHeight="true" spans="1:12">
      <c r="A27" s="83"/>
      <c r="B27" s="84" t="s">
        <v>13</v>
      </c>
      <c r="C27" s="84" t="s">
        <v>34</v>
      </c>
      <c r="D27" s="82">
        <v>42000</v>
      </c>
      <c r="E27" s="91">
        <v>44172</v>
      </c>
      <c r="F27" s="91">
        <v>44354</v>
      </c>
      <c r="G27" s="94"/>
      <c r="H27" s="98">
        <v>0.5</v>
      </c>
      <c r="I27" s="106">
        <v>1.512816</v>
      </c>
      <c r="J27" s="93">
        <v>0.2</v>
      </c>
      <c r="K27" s="97">
        <v>6051.26</v>
      </c>
      <c r="L27" s="103"/>
    </row>
    <row r="28" customHeight="true" spans="1:12">
      <c r="A28" s="83"/>
      <c r="B28" s="84" t="s">
        <v>13</v>
      </c>
      <c r="C28" s="84" t="s">
        <v>34</v>
      </c>
      <c r="D28" s="82">
        <v>50000</v>
      </c>
      <c r="E28" s="91">
        <v>44145</v>
      </c>
      <c r="F28" s="91">
        <v>44326</v>
      </c>
      <c r="G28" s="94"/>
      <c r="H28" s="98">
        <v>0.5</v>
      </c>
      <c r="I28" s="106">
        <v>1.445921</v>
      </c>
      <c r="J28" s="93">
        <v>0.2</v>
      </c>
      <c r="K28" s="97">
        <v>5783.68</v>
      </c>
      <c r="L28" s="103"/>
    </row>
    <row r="29" customHeight="true" spans="1:12">
      <c r="A29" s="85"/>
      <c r="B29" s="86" t="s">
        <v>13</v>
      </c>
      <c r="C29" s="86" t="s">
        <v>34</v>
      </c>
      <c r="D29" s="82">
        <v>18000</v>
      </c>
      <c r="E29" s="91">
        <v>44130</v>
      </c>
      <c r="F29" s="91">
        <v>44312</v>
      </c>
      <c r="G29" s="95"/>
      <c r="H29" s="98">
        <v>0.5</v>
      </c>
      <c r="I29" s="106">
        <v>0.520772</v>
      </c>
      <c r="J29" s="93">
        <v>0.2</v>
      </c>
      <c r="K29" s="97">
        <v>2083.1</v>
      </c>
      <c r="L29" s="105"/>
    </row>
    <row r="30" customHeight="true" spans="1:12">
      <c r="A30" s="81">
        <v>17</v>
      </c>
      <c r="B30" s="81" t="s">
        <v>13</v>
      </c>
      <c r="C30" s="81" t="s">
        <v>35</v>
      </c>
      <c r="D30" s="82">
        <v>43000</v>
      </c>
      <c r="E30" s="91">
        <v>43974</v>
      </c>
      <c r="F30" s="91">
        <v>44158</v>
      </c>
      <c r="G30" s="92">
        <v>59508.16</v>
      </c>
      <c r="H30" s="98">
        <v>0.5</v>
      </c>
      <c r="I30" s="100">
        <v>2.975408</v>
      </c>
      <c r="J30" s="98">
        <v>0.2</v>
      </c>
      <c r="K30" s="92">
        <v>11901.63</v>
      </c>
      <c r="L30" s="101" t="s">
        <v>15</v>
      </c>
    </row>
    <row r="31" customHeight="true" spans="1:12">
      <c r="A31" s="86"/>
      <c r="B31" s="86" t="s">
        <v>13</v>
      </c>
      <c r="C31" s="86" t="s">
        <v>35</v>
      </c>
      <c r="D31" s="82">
        <v>48901.27</v>
      </c>
      <c r="E31" s="91">
        <v>44004</v>
      </c>
      <c r="F31" s="91">
        <v>44187</v>
      </c>
      <c r="G31" s="95"/>
      <c r="H31" s="98">
        <v>0.5</v>
      </c>
      <c r="I31" s="104"/>
      <c r="J31" s="98">
        <v>0.2</v>
      </c>
      <c r="K31" s="95"/>
      <c r="L31" s="105"/>
    </row>
    <row r="32" customHeight="true" spans="1:12">
      <c r="A32" s="82">
        <v>18</v>
      </c>
      <c r="B32" s="82" t="s">
        <v>13</v>
      </c>
      <c r="C32" s="82" t="s">
        <v>36</v>
      </c>
      <c r="D32" s="82">
        <v>57000</v>
      </c>
      <c r="E32" s="91">
        <v>44095</v>
      </c>
      <c r="F32" s="91">
        <v>44276</v>
      </c>
      <c r="G32" s="96">
        <v>28500</v>
      </c>
      <c r="H32" s="98">
        <v>0.5</v>
      </c>
      <c r="I32" s="106">
        <v>1.425</v>
      </c>
      <c r="J32" s="93">
        <v>0.2</v>
      </c>
      <c r="K32" s="96">
        <v>5700</v>
      </c>
      <c r="L32" s="107" t="s">
        <v>15</v>
      </c>
    </row>
    <row r="33" customHeight="true" spans="1:12">
      <c r="A33" s="82">
        <v>19</v>
      </c>
      <c r="B33" s="82" t="s">
        <v>13</v>
      </c>
      <c r="C33" s="82" t="s">
        <v>37</v>
      </c>
      <c r="D33" s="82">
        <v>52000</v>
      </c>
      <c r="E33" s="91">
        <v>44103</v>
      </c>
      <c r="F33" s="91">
        <v>44284</v>
      </c>
      <c r="G33" s="96">
        <v>30179.68</v>
      </c>
      <c r="H33" s="98">
        <v>0.5</v>
      </c>
      <c r="I33" s="106">
        <v>1.508984</v>
      </c>
      <c r="J33" s="93">
        <v>0.2</v>
      </c>
      <c r="K33" s="96">
        <v>6035.93</v>
      </c>
      <c r="L33" s="107" t="s">
        <v>15</v>
      </c>
    </row>
    <row r="34" customHeight="true" spans="1:12">
      <c r="A34" s="82">
        <v>20</v>
      </c>
      <c r="B34" s="82" t="s">
        <v>13</v>
      </c>
      <c r="C34" s="82" t="s">
        <v>38</v>
      </c>
      <c r="D34" s="82">
        <v>457000</v>
      </c>
      <c r="E34" s="91">
        <v>44012</v>
      </c>
      <c r="F34" s="91">
        <v>44195</v>
      </c>
      <c r="G34" s="96">
        <v>457000</v>
      </c>
      <c r="H34" s="98">
        <v>0.5</v>
      </c>
      <c r="I34" s="106">
        <v>22.85</v>
      </c>
      <c r="J34" s="93">
        <v>0.2</v>
      </c>
      <c r="K34" s="96">
        <v>91400</v>
      </c>
      <c r="L34" s="107" t="s">
        <v>15</v>
      </c>
    </row>
    <row r="35" customHeight="true" spans="1:12">
      <c r="A35" s="80">
        <v>21</v>
      </c>
      <c r="B35" s="81" t="s">
        <v>13</v>
      </c>
      <c r="C35" s="81" t="s">
        <v>27</v>
      </c>
      <c r="D35" s="82">
        <v>400000</v>
      </c>
      <c r="E35" s="91">
        <v>44123</v>
      </c>
      <c r="F35" s="91">
        <v>44305</v>
      </c>
      <c r="G35" s="92">
        <v>1996000</v>
      </c>
      <c r="H35" s="98">
        <v>0.5</v>
      </c>
      <c r="I35" s="100">
        <v>99.8</v>
      </c>
      <c r="J35" s="98">
        <v>0.2</v>
      </c>
      <c r="K35" s="92">
        <v>399200</v>
      </c>
      <c r="L35" s="101" t="s">
        <v>39</v>
      </c>
    </row>
    <row r="36" customHeight="true" spans="1:12">
      <c r="A36" s="85"/>
      <c r="B36" s="86" t="s">
        <v>13</v>
      </c>
      <c r="C36" s="86" t="s">
        <v>27</v>
      </c>
      <c r="D36" s="82">
        <v>1998000</v>
      </c>
      <c r="E36" s="91">
        <v>44018</v>
      </c>
      <c r="F36" s="91">
        <v>44202</v>
      </c>
      <c r="G36" s="95"/>
      <c r="H36" s="98">
        <v>0.5</v>
      </c>
      <c r="I36" s="104"/>
      <c r="J36" s="98">
        <v>0.2</v>
      </c>
      <c r="K36" s="95"/>
      <c r="L36" s="105"/>
    </row>
    <row r="37" customHeight="true" spans="1:12">
      <c r="A37" s="80">
        <v>22</v>
      </c>
      <c r="B37" s="81" t="s">
        <v>40</v>
      </c>
      <c r="C37" s="81" t="s">
        <v>41</v>
      </c>
      <c r="D37" s="82">
        <v>600000</v>
      </c>
      <c r="E37" s="91">
        <v>44021</v>
      </c>
      <c r="F37" s="91">
        <v>44386</v>
      </c>
      <c r="G37" s="92">
        <v>800000</v>
      </c>
      <c r="H37" s="98">
        <v>0.5</v>
      </c>
      <c r="I37" s="100">
        <v>40</v>
      </c>
      <c r="J37" s="98">
        <v>0.2</v>
      </c>
      <c r="K37" s="92">
        <v>160000</v>
      </c>
      <c r="L37" s="101" t="s">
        <v>39</v>
      </c>
    </row>
    <row r="38" customHeight="true" spans="1:12">
      <c r="A38" s="85"/>
      <c r="B38" s="86" t="s">
        <v>40</v>
      </c>
      <c r="C38" s="86" t="s">
        <v>41</v>
      </c>
      <c r="D38" s="82">
        <v>200000</v>
      </c>
      <c r="E38" s="91">
        <v>44041</v>
      </c>
      <c r="F38" s="91">
        <v>44405</v>
      </c>
      <c r="G38" s="95"/>
      <c r="H38" s="98">
        <v>0.5</v>
      </c>
      <c r="I38" s="104"/>
      <c r="J38" s="98">
        <v>0.2</v>
      </c>
      <c r="K38" s="95"/>
      <c r="L38" s="105"/>
    </row>
    <row r="39" customHeight="true" spans="1:12">
      <c r="A39" s="82">
        <v>23</v>
      </c>
      <c r="B39" s="82" t="s">
        <v>42</v>
      </c>
      <c r="C39" s="82" t="s">
        <v>43</v>
      </c>
      <c r="D39" s="82">
        <v>3500000</v>
      </c>
      <c r="E39" s="91">
        <v>44040</v>
      </c>
      <c r="F39" s="91">
        <v>44404</v>
      </c>
      <c r="G39" s="96">
        <v>3500000</v>
      </c>
      <c r="H39" s="98">
        <v>0.5</v>
      </c>
      <c r="I39" s="106">
        <v>175</v>
      </c>
      <c r="J39" s="93">
        <v>0.2</v>
      </c>
      <c r="K39" s="96">
        <v>700000</v>
      </c>
      <c r="L39" s="107" t="s">
        <v>39</v>
      </c>
    </row>
    <row r="40" customHeight="true" spans="1:12">
      <c r="A40" s="82">
        <v>24</v>
      </c>
      <c r="B40" s="82" t="s">
        <v>13</v>
      </c>
      <c r="C40" s="82" t="s">
        <v>44</v>
      </c>
      <c r="D40" s="87">
        <v>424000</v>
      </c>
      <c r="E40" s="91">
        <v>44004</v>
      </c>
      <c r="F40" s="91">
        <v>44187</v>
      </c>
      <c r="G40" s="96">
        <v>384906.69</v>
      </c>
      <c r="H40" s="98">
        <v>0.5</v>
      </c>
      <c r="I40" s="106">
        <v>19.245335</v>
      </c>
      <c r="J40" s="93">
        <v>0.2</v>
      </c>
      <c r="K40" s="96">
        <v>76981.34</v>
      </c>
      <c r="L40" s="107" t="s">
        <v>39</v>
      </c>
    </row>
    <row r="41" customHeight="true" spans="1:12">
      <c r="A41" s="82">
        <v>25</v>
      </c>
      <c r="B41" s="82" t="s">
        <v>45</v>
      </c>
      <c r="C41" s="82" t="s">
        <v>46</v>
      </c>
      <c r="D41" s="82">
        <v>1000000</v>
      </c>
      <c r="E41" s="91">
        <v>43964</v>
      </c>
      <c r="F41" s="91">
        <v>44328</v>
      </c>
      <c r="G41" s="96">
        <v>1000000</v>
      </c>
      <c r="H41" s="98">
        <v>0.5</v>
      </c>
      <c r="I41" s="106">
        <v>50</v>
      </c>
      <c r="J41" s="93">
        <v>0.2</v>
      </c>
      <c r="K41" s="96">
        <v>200000</v>
      </c>
      <c r="L41" s="107" t="s">
        <v>39</v>
      </c>
    </row>
    <row r="42" customHeight="true" spans="1:12">
      <c r="A42" s="80">
        <v>26</v>
      </c>
      <c r="B42" s="81" t="s">
        <v>47</v>
      </c>
      <c r="C42" s="81" t="s">
        <v>48</v>
      </c>
      <c r="D42" s="87">
        <v>150000</v>
      </c>
      <c r="E42" s="91">
        <v>44082</v>
      </c>
      <c r="F42" s="91">
        <v>44446</v>
      </c>
      <c r="G42" s="92">
        <v>300000</v>
      </c>
      <c r="H42" s="98">
        <v>0.5</v>
      </c>
      <c r="I42" s="100">
        <v>15</v>
      </c>
      <c r="J42" s="98">
        <v>0.2</v>
      </c>
      <c r="K42" s="92">
        <v>60000</v>
      </c>
      <c r="L42" s="101" t="s">
        <v>39</v>
      </c>
    </row>
    <row r="43" customHeight="true" spans="1:12">
      <c r="A43" s="85"/>
      <c r="B43" s="86" t="s">
        <v>47</v>
      </c>
      <c r="C43" s="86" t="s">
        <v>48</v>
      </c>
      <c r="D43" s="87">
        <v>150000</v>
      </c>
      <c r="E43" s="91">
        <v>44040</v>
      </c>
      <c r="F43" s="91">
        <v>44404</v>
      </c>
      <c r="G43" s="95"/>
      <c r="H43" s="98">
        <v>0.5</v>
      </c>
      <c r="I43" s="104"/>
      <c r="J43" s="98">
        <v>0.2</v>
      </c>
      <c r="K43" s="95"/>
      <c r="L43" s="105"/>
    </row>
    <row r="44" customHeight="true" spans="1:12">
      <c r="A44" s="80">
        <v>27</v>
      </c>
      <c r="B44" s="81" t="s">
        <v>47</v>
      </c>
      <c r="C44" s="81" t="s">
        <v>49</v>
      </c>
      <c r="D44" s="87">
        <v>200000</v>
      </c>
      <c r="E44" s="91">
        <v>44054</v>
      </c>
      <c r="F44" s="91">
        <v>44418</v>
      </c>
      <c r="G44" s="92">
        <v>800000</v>
      </c>
      <c r="H44" s="98">
        <v>0.5</v>
      </c>
      <c r="I44" s="100">
        <v>40</v>
      </c>
      <c r="J44" s="98">
        <v>0.2</v>
      </c>
      <c r="K44" s="92">
        <v>160000</v>
      </c>
      <c r="L44" s="101" t="s">
        <v>39</v>
      </c>
    </row>
    <row r="45" customHeight="true" spans="1:12">
      <c r="A45" s="83"/>
      <c r="B45" s="84" t="s">
        <v>47</v>
      </c>
      <c r="C45" s="84" t="s">
        <v>49</v>
      </c>
      <c r="D45" s="87">
        <v>200000</v>
      </c>
      <c r="E45" s="91">
        <v>44060</v>
      </c>
      <c r="F45" s="91">
        <v>44424</v>
      </c>
      <c r="G45" s="94"/>
      <c r="H45" s="98">
        <v>0.5</v>
      </c>
      <c r="I45" s="102"/>
      <c r="J45" s="98">
        <v>0.2</v>
      </c>
      <c r="K45" s="94"/>
      <c r="L45" s="103"/>
    </row>
    <row r="46" customHeight="true" spans="1:12">
      <c r="A46" s="83"/>
      <c r="B46" s="84" t="s">
        <v>47</v>
      </c>
      <c r="C46" s="84" t="s">
        <v>49</v>
      </c>
      <c r="D46" s="87">
        <v>200000</v>
      </c>
      <c r="E46" s="91">
        <v>44067</v>
      </c>
      <c r="F46" s="91">
        <v>44431</v>
      </c>
      <c r="G46" s="94"/>
      <c r="H46" s="98">
        <v>0.5</v>
      </c>
      <c r="I46" s="102"/>
      <c r="J46" s="98">
        <v>0.2</v>
      </c>
      <c r="K46" s="94"/>
      <c r="L46" s="103"/>
    </row>
    <row r="47" customHeight="true" spans="1:12">
      <c r="A47" s="85"/>
      <c r="B47" s="86" t="s">
        <v>47</v>
      </c>
      <c r="C47" s="86" t="s">
        <v>49</v>
      </c>
      <c r="D47" s="87">
        <v>200000</v>
      </c>
      <c r="E47" s="91">
        <v>44032</v>
      </c>
      <c r="F47" s="91">
        <v>44396</v>
      </c>
      <c r="G47" s="95"/>
      <c r="H47" s="98">
        <v>0.5</v>
      </c>
      <c r="I47" s="104"/>
      <c r="J47" s="98">
        <v>0.2</v>
      </c>
      <c r="K47" s="95"/>
      <c r="L47" s="105"/>
    </row>
    <row r="48" customHeight="true" spans="1:12">
      <c r="A48" s="80">
        <v>28</v>
      </c>
      <c r="B48" s="81" t="s">
        <v>47</v>
      </c>
      <c r="C48" s="81" t="s">
        <v>50</v>
      </c>
      <c r="D48" s="87">
        <v>200000</v>
      </c>
      <c r="E48" s="91">
        <v>44293</v>
      </c>
      <c r="F48" s="91">
        <v>44475</v>
      </c>
      <c r="G48" s="92">
        <v>400000</v>
      </c>
      <c r="H48" s="98">
        <v>0.4</v>
      </c>
      <c r="I48" s="109">
        <v>16</v>
      </c>
      <c r="J48" s="98">
        <v>0.1</v>
      </c>
      <c r="K48" s="92">
        <v>40000</v>
      </c>
      <c r="L48" s="101"/>
    </row>
    <row r="49" customHeight="true" spans="1:12">
      <c r="A49" s="85"/>
      <c r="B49" s="86" t="s">
        <v>47</v>
      </c>
      <c r="C49" s="86" t="s">
        <v>50</v>
      </c>
      <c r="D49" s="87">
        <v>200000</v>
      </c>
      <c r="E49" s="91">
        <v>44257</v>
      </c>
      <c r="F49" s="91">
        <v>44440</v>
      </c>
      <c r="G49" s="95"/>
      <c r="H49" s="98">
        <v>0.4</v>
      </c>
      <c r="I49" s="110"/>
      <c r="J49" s="98">
        <v>0.1</v>
      </c>
      <c r="K49" s="95"/>
      <c r="L49" s="105"/>
    </row>
    <row r="50" customHeight="true" spans="1:12">
      <c r="A50" s="82">
        <v>29</v>
      </c>
      <c r="B50" s="82" t="s">
        <v>51</v>
      </c>
      <c r="C50" s="82" t="s">
        <v>52</v>
      </c>
      <c r="D50" s="87">
        <v>1000000</v>
      </c>
      <c r="E50" s="91">
        <v>44162</v>
      </c>
      <c r="F50" s="91">
        <v>44524</v>
      </c>
      <c r="G50" s="96">
        <v>999740.5</v>
      </c>
      <c r="H50" s="98">
        <v>0.5</v>
      </c>
      <c r="I50" s="111">
        <v>49.987025</v>
      </c>
      <c r="J50" s="93">
        <v>0.2</v>
      </c>
      <c r="K50" s="97">
        <v>199948.1</v>
      </c>
      <c r="L50" s="107" t="s">
        <v>39</v>
      </c>
    </row>
    <row r="51" customHeight="true" spans="1:12">
      <c r="A51" s="82">
        <v>30</v>
      </c>
      <c r="B51" s="82" t="s">
        <v>53</v>
      </c>
      <c r="C51" s="82" t="s">
        <v>54</v>
      </c>
      <c r="D51" s="82">
        <v>800000</v>
      </c>
      <c r="E51" s="91">
        <v>44155</v>
      </c>
      <c r="F51" s="91">
        <v>44518</v>
      </c>
      <c r="G51" s="96">
        <v>800000</v>
      </c>
      <c r="H51" s="98">
        <v>0.5</v>
      </c>
      <c r="I51" s="111">
        <v>40</v>
      </c>
      <c r="J51" s="93">
        <v>0.2</v>
      </c>
      <c r="K51" s="97">
        <v>160000</v>
      </c>
      <c r="L51" s="107" t="s">
        <v>39</v>
      </c>
    </row>
    <row r="52" customHeight="true" spans="1:12">
      <c r="A52" s="82">
        <v>31</v>
      </c>
      <c r="B52" s="82" t="s">
        <v>42</v>
      </c>
      <c r="C52" s="82" t="s">
        <v>43</v>
      </c>
      <c r="D52" s="82">
        <v>2000000</v>
      </c>
      <c r="E52" s="91">
        <v>44270</v>
      </c>
      <c r="F52" s="91">
        <v>44634</v>
      </c>
      <c r="G52" s="96">
        <v>2000000</v>
      </c>
      <c r="H52" s="98">
        <v>0.4</v>
      </c>
      <c r="I52" s="111">
        <v>80</v>
      </c>
      <c r="J52" s="93">
        <v>0.1</v>
      </c>
      <c r="K52" s="97">
        <v>200000</v>
      </c>
      <c r="L52" s="107"/>
    </row>
    <row r="53" customHeight="true" spans="1:12">
      <c r="A53" s="82">
        <v>32</v>
      </c>
      <c r="B53" s="82" t="s">
        <v>55</v>
      </c>
      <c r="C53" s="82" t="s">
        <v>56</v>
      </c>
      <c r="D53" s="82">
        <v>1500000</v>
      </c>
      <c r="E53" s="91">
        <v>44131</v>
      </c>
      <c r="F53" s="91">
        <v>44496</v>
      </c>
      <c r="G53" s="96">
        <v>1457742.25</v>
      </c>
      <c r="H53" s="98">
        <v>0.5</v>
      </c>
      <c r="I53" s="111">
        <v>72.887113</v>
      </c>
      <c r="J53" s="93">
        <v>0.2</v>
      </c>
      <c r="K53" s="97">
        <v>291548.45</v>
      </c>
      <c r="L53" s="107" t="s">
        <v>39</v>
      </c>
    </row>
    <row r="54" customHeight="true" spans="1:12">
      <c r="A54" s="82">
        <v>33</v>
      </c>
      <c r="B54" s="82" t="s">
        <v>57</v>
      </c>
      <c r="C54" s="82" t="s">
        <v>58</v>
      </c>
      <c r="D54" s="87">
        <v>500000</v>
      </c>
      <c r="E54" s="91">
        <v>44104</v>
      </c>
      <c r="F54" s="91">
        <v>44469</v>
      </c>
      <c r="G54" s="96">
        <v>500000</v>
      </c>
      <c r="H54" s="98">
        <v>0.5</v>
      </c>
      <c r="I54" s="111">
        <v>25</v>
      </c>
      <c r="J54" s="93">
        <v>0.2</v>
      </c>
      <c r="K54" s="97">
        <v>100000</v>
      </c>
      <c r="L54" s="107" t="s">
        <v>39</v>
      </c>
    </row>
    <row r="55" customHeight="true" spans="1:12">
      <c r="A55" s="82">
        <v>34</v>
      </c>
      <c r="B55" s="82" t="s">
        <v>59</v>
      </c>
      <c r="C55" s="82" t="s">
        <v>60</v>
      </c>
      <c r="D55" s="82">
        <v>10000000</v>
      </c>
      <c r="E55" s="91">
        <v>44075</v>
      </c>
      <c r="F55" s="91">
        <v>44439</v>
      </c>
      <c r="G55" s="96">
        <v>9994239.63</v>
      </c>
      <c r="H55" s="98">
        <v>0.5</v>
      </c>
      <c r="I55" s="111">
        <v>499.711982</v>
      </c>
      <c r="J55" s="93">
        <v>0.2</v>
      </c>
      <c r="K55" s="97">
        <v>1998847.93</v>
      </c>
      <c r="L55" s="107" t="s">
        <v>39</v>
      </c>
    </row>
    <row r="56" customHeight="true" spans="1:12">
      <c r="A56" s="82">
        <v>35</v>
      </c>
      <c r="B56" s="82" t="s">
        <v>59</v>
      </c>
      <c r="C56" s="82" t="s">
        <v>61</v>
      </c>
      <c r="D56" s="82">
        <v>2980000</v>
      </c>
      <c r="E56" s="91">
        <v>44378</v>
      </c>
      <c r="F56" s="91">
        <v>44743</v>
      </c>
      <c r="G56" s="96">
        <v>2980000</v>
      </c>
      <c r="H56" s="98">
        <v>0.4</v>
      </c>
      <c r="I56" s="111">
        <v>119.2</v>
      </c>
      <c r="J56" s="93">
        <v>0.1</v>
      </c>
      <c r="K56" s="97">
        <v>298000</v>
      </c>
      <c r="L56" s="107"/>
    </row>
    <row r="57" customHeight="true" spans="1:12">
      <c r="A57" s="82">
        <v>36</v>
      </c>
      <c r="B57" s="82" t="s">
        <v>62</v>
      </c>
      <c r="C57" s="82" t="s">
        <v>63</v>
      </c>
      <c r="D57" s="82">
        <v>5000000</v>
      </c>
      <c r="E57" s="91">
        <v>44134</v>
      </c>
      <c r="F57" s="91">
        <v>44498</v>
      </c>
      <c r="G57" s="96">
        <v>1674498.14</v>
      </c>
      <c r="H57" s="98">
        <v>0.5</v>
      </c>
      <c r="I57" s="111">
        <v>83.724907</v>
      </c>
      <c r="J57" s="93">
        <v>0.2</v>
      </c>
      <c r="K57" s="97">
        <v>334899.63</v>
      </c>
      <c r="L57" s="107" t="s">
        <v>39</v>
      </c>
    </row>
    <row r="58" customHeight="true" spans="1:12">
      <c r="A58" s="82">
        <v>37</v>
      </c>
      <c r="B58" s="82" t="s">
        <v>13</v>
      </c>
      <c r="C58" s="82" t="s">
        <v>64</v>
      </c>
      <c r="D58" s="82">
        <v>500000</v>
      </c>
      <c r="E58" s="91">
        <v>43978</v>
      </c>
      <c r="F58" s="91">
        <v>44343</v>
      </c>
      <c r="G58" s="96">
        <v>500000</v>
      </c>
      <c r="H58" s="98">
        <v>0.5</v>
      </c>
      <c r="I58" s="111">
        <v>25</v>
      </c>
      <c r="J58" s="93">
        <v>0.2</v>
      </c>
      <c r="K58" s="97">
        <v>100000</v>
      </c>
      <c r="L58" s="107" t="s">
        <v>39</v>
      </c>
    </row>
    <row r="59" customHeight="true" spans="1:12">
      <c r="A59" s="82">
        <v>38</v>
      </c>
      <c r="B59" s="82" t="s">
        <v>13</v>
      </c>
      <c r="C59" s="82" t="s">
        <v>65</v>
      </c>
      <c r="D59" s="88">
        <v>274000</v>
      </c>
      <c r="E59" s="91">
        <v>43997</v>
      </c>
      <c r="F59" s="91">
        <v>44180</v>
      </c>
      <c r="G59" s="96">
        <v>273000</v>
      </c>
      <c r="H59" s="98">
        <v>0.5</v>
      </c>
      <c r="I59" s="111">
        <v>13.65</v>
      </c>
      <c r="J59" s="93">
        <v>0.2</v>
      </c>
      <c r="K59" s="97">
        <v>54600</v>
      </c>
      <c r="L59" s="107" t="s">
        <v>39</v>
      </c>
    </row>
    <row r="60" customHeight="true" spans="1:12">
      <c r="A60" s="82">
        <v>39</v>
      </c>
      <c r="B60" s="82" t="s">
        <v>13</v>
      </c>
      <c r="C60" s="82" t="s">
        <v>66</v>
      </c>
      <c r="D60" s="88">
        <v>118000</v>
      </c>
      <c r="E60" s="91">
        <v>43983</v>
      </c>
      <c r="F60" s="91">
        <v>44166</v>
      </c>
      <c r="G60" s="96">
        <v>117630.91</v>
      </c>
      <c r="H60" s="98">
        <v>0.5</v>
      </c>
      <c r="I60" s="106">
        <v>5.881546</v>
      </c>
      <c r="J60" s="93">
        <v>0.2</v>
      </c>
      <c r="K60" s="97">
        <v>23526.18</v>
      </c>
      <c r="L60" s="107" t="s">
        <v>39</v>
      </c>
    </row>
    <row r="61" customHeight="true" spans="1:12">
      <c r="A61" s="80">
        <v>40</v>
      </c>
      <c r="B61" s="81" t="s">
        <v>13</v>
      </c>
      <c r="C61" s="81" t="s">
        <v>67</v>
      </c>
      <c r="D61" s="87">
        <v>47000</v>
      </c>
      <c r="E61" s="91">
        <v>44036</v>
      </c>
      <c r="F61" s="91">
        <v>44220</v>
      </c>
      <c r="G61" s="96">
        <v>24073.08</v>
      </c>
      <c r="H61" s="98">
        <v>0.5</v>
      </c>
      <c r="I61" s="106">
        <v>1.203654</v>
      </c>
      <c r="J61" s="93">
        <v>0.2</v>
      </c>
      <c r="K61" s="97">
        <v>4814.61</v>
      </c>
      <c r="L61" s="101" t="s">
        <v>39</v>
      </c>
    </row>
    <row r="62" customHeight="true" spans="1:12">
      <c r="A62" s="83"/>
      <c r="B62" s="84" t="s">
        <v>13</v>
      </c>
      <c r="C62" s="84" t="s">
        <v>67</v>
      </c>
      <c r="D62" s="87">
        <v>10000</v>
      </c>
      <c r="E62" s="91">
        <v>44097</v>
      </c>
      <c r="F62" s="91">
        <v>44278</v>
      </c>
      <c r="G62" s="96">
        <v>10000</v>
      </c>
      <c r="H62" s="98">
        <v>0.5</v>
      </c>
      <c r="I62" s="106">
        <v>0.5</v>
      </c>
      <c r="J62" s="93">
        <v>0.2</v>
      </c>
      <c r="K62" s="97">
        <v>2000</v>
      </c>
      <c r="L62" s="103"/>
    </row>
    <row r="63" customHeight="true" spans="1:12">
      <c r="A63" s="83"/>
      <c r="B63" s="84" t="s">
        <v>13</v>
      </c>
      <c r="C63" s="84" t="s">
        <v>67</v>
      </c>
      <c r="D63" s="87">
        <v>176000</v>
      </c>
      <c r="E63" s="91">
        <v>43983</v>
      </c>
      <c r="F63" s="91">
        <v>44166</v>
      </c>
      <c r="G63" s="96">
        <v>176000</v>
      </c>
      <c r="H63" s="98">
        <v>0.5</v>
      </c>
      <c r="I63" s="106">
        <v>8.8</v>
      </c>
      <c r="J63" s="93">
        <v>0.2</v>
      </c>
      <c r="K63" s="97">
        <v>35200</v>
      </c>
      <c r="L63" s="103"/>
    </row>
    <row r="64" customHeight="true" spans="1:12">
      <c r="A64" s="85"/>
      <c r="B64" s="86" t="s">
        <v>13</v>
      </c>
      <c r="C64" s="86" t="s">
        <v>67</v>
      </c>
      <c r="D64" s="87">
        <v>21000</v>
      </c>
      <c r="E64" s="91">
        <v>44004</v>
      </c>
      <c r="F64" s="91">
        <v>44187</v>
      </c>
      <c r="G64" s="96">
        <v>20984.45</v>
      </c>
      <c r="H64" s="98">
        <v>0.5</v>
      </c>
      <c r="I64" s="106">
        <v>1.049222</v>
      </c>
      <c r="J64" s="93">
        <v>0.2</v>
      </c>
      <c r="K64" s="97">
        <v>4196.89</v>
      </c>
      <c r="L64" s="105"/>
    </row>
    <row r="65" customHeight="true" spans="1:12">
      <c r="A65" s="80">
        <v>41</v>
      </c>
      <c r="B65" s="81" t="s">
        <v>13</v>
      </c>
      <c r="C65" s="81" t="s">
        <v>68</v>
      </c>
      <c r="D65" s="87">
        <v>161000</v>
      </c>
      <c r="E65" s="91">
        <v>44033</v>
      </c>
      <c r="F65" s="91">
        <v>44217</v>
      </c>
      <c r="G65" s="96">
        <v>134806.48</v>
      </c>
      <c r="H65" s="98">
        <v>0.5</v>
      </c>
      <c r="I65" s="106">
        <v>6.740324</v>
      </c>
      <c r="J65" s="93">
        <v>0.2</v>
      </c>
      <c r="K65" s="97">
        <v>26961.3</v>
      </c>
      <c r="L65" s="101" t="s">
        <v>39</v>
      </c>
    </row>
    <row r="66" customHeight="true" spans="1:12">
      <c r="A66" s="83"/>
      <c r="B66" s="84" t="s">
        <v>13</v>
      </c>
      <c r="C66" s="84" t="s">
        <v>68</v>
      </c>
      <c r="D66" s="87">
        <v>29000</v>
      </c>
      <c r="E66" s="91">
        <v>44034</v>
      </c>
      <c r="F66" s="91">
        <v>44218</v>
      </c>
      <c r="G66" s="96">
        <v>24975.27</v>
      </c>
      <c r="H66" s="98">
        <v>0.5</v>
      </c>
      <c r="I66" s="106">
        <v>1.2487635</v>
      </c>
      <c r="J66" s="93">
        <v>0.2</v>
      </c>
      <c r="K66" s="97">
        <v>4995.05</v>
      </c>
      <c r="L66" s="103"/>
    </row>
    <row r="67" customHeight="true" spans="1:12">
      <c r="A67" s="83"/>
      <c r="B67" s="84" t="s">
        <v>13</v>
      </c>
      <c r="C67" s="84" t="s">
        <v>68</v>
      </c>
      <c r="D67" s="87">
        <v>100000</v>
      </c>
      <c r="E67" s="91">
        <v>43972</v>
      </c>
      <c r="F67" s="91">
        <v>44156</v>
      </c>
      <c r="G67" s="96">
        <v>50716.01</v>
      </c>
      <c r="H67" s="98">
        <v>0.5</v>
      </c>
      <c r="I67" s="106">
        <v>2.5358005</v>
      </c>
      <c r="J67" s="93">
        <v>0.2</v>
      </c>
      <c r="K67" s="97">
        <v>10143.2</v>
      </c>
      <c r="L67" s="103"/>
    </row>
    <row r="68" customHeight="true" spans="1:12">
      <c r="A68" s="83"/>
      <c r="B68" s="84" t="s">
        <v>13</v>
      </c>
      <c r="C68" s="84" t="s">
        <v>68</v>
      </c>
      <c r="D68" s="87">
        <v>63000</v>
      </c>
      <c r="E68" s="91">
        <v>43973</v>
      </c>
      <c r="F68" s="91">
        <v>44157</v>
      </c>
      <c r="G68" s="96">
        <v>36511.18</v>
      </c>
      <c r="H68" s="98">
        <v>0.5</v>
      </c>
      <c r="I68" s="106">
        <v>1.825559</v>
      </c>
      <c r="J68" s="93">
        <v>0.2</v>
      </c>
      <c r="K68" s="97">
        <v>7302.24</v>
      </c>
      <c r="L68" s="103"/>
    </row>
    <row r="69" customHeight="true" spans="1:12">
      <c r="A69" s="83"/>
      <c r="B69" s="84" t="s">
        <v>13</v>
      </c>
      <c r="C69" s="84" t="s">
        <v>68</v>
      </c>
      <c r="D69" s="87">
        <v>170000</v>
      </c>
      <c r="E69" s="91">
        <v>44003</v>
      </c>
      <c r="F69" s="91">
        <v>44186</v>
      </c>
      <c r="G69" s="96">
        <v>92400.56</v>
      </c>
      <c r="H69" s="98">
        <v>0.5</v>
      </c>
      <c r="I69" s="106">
        <v>4.620028</v>
      </c>
      <c r="J69" s="93">
        <v>0.2</v>
      </c>
      <c r="K69" s="97">
        <v>18480.11</v>
      </c>
      <c r="L69" s="103"/>
    </row>
    <row r="70" customHeight="true" spans="1:12">
      <c r="A70" s="85"/>
      <c r="B70" s="86" t="s">
        <v>13</v>
      </c>
      <c r="C70" s="86" t="s">
        <v>68</v>
      </c>
      <c r="D70" s="87">
        <v>18000</v>
      </c>
      <c r="E70" s="91">
        <v>44005</v>
      </c>
      <c r="F70" s="91">
        <v>44188</v>
      </c>
      <c r="G70" s="96">
        <v>12975.36</v>
      </c>
      <c r="H70" s="98">
        <v>0.5</v>
      </c>
      <c r="I70" s="106">
        <v>0.648768</v>
      </c>
      <c r="J70" s="93">
        <v>0.2</v>
      </c>
      <c r="K70" s="97">
        <v>2595.07</v>
      </c>
      <c r="L70" s="105"/>
    </row>
    <row r="71" customHeight="true" spans="1:12">
      <c r="A71" s="80">
        <v>42</v>
      </c>
      <c r="B71" s="81" t="s">
        <v>13</v>
      </c>
      <c r="C71" s="81" t="s">
        <v>69</v>
      </c>
      <c r="D71" s="87">
        <v>177000</v>
      </c>
      <c r="E71" s="91">
        <v>43978</v>
      </c>
      <c r="F71" s="91">
        <v>44162</v>
      </c>
      <c r="G71" s="96">
        <v>150231.96</v>
      </c>
      <c r="H71" s="98">
        <v>0.5</v>
      </c>
      <c r="I71" s="106">
        <v>7.511598</v>
      </c>
      <c r="J71" s="93">
        <v>0.2</v>
      </c>
      <c r="K71" s="97">
        <v>30046.39</v>
      </c>
      <c r="L71" s="101" t="s">
        <v>39</v>
      </c>
    </row>
    <row r="72" customHeight="true" spans="1:12">
      <c r="A72" s="85"/>
      <c r="B72" s="86" t="s">
        <v>13</v>
      </c>
      <c r="C72" s="86" t="s">
        <v>69</v>
      </c>
      <c r="D72" s="87">
        <v>24000</v>
      </c>
      <c r="E72" s="91">
        <v>44010</v>
      </c>
      <c r="F72" s="91">
        <v>44193</v>
      </c>
      <c r="G72" s="96">
        <v>24000</v>
      </c>
      <c r="H72" s="98">
        <v>0.5</v>
      </c>
      <c r="I72" s="106">
        <v>1.2</v>
      </c>
      <c r="J72" s="93">
        <v>0.2</v>
      </c>
      <c r="K72" s="97">
        <v>4800</v>
      </c>
      <c r="L72" s="105"/>
    </row>
    <row r="73" customHeight="true" spans="1:12">
      <c r="A73" s="82">
        <v>43</v>
      </c>
      <c r="B73" s="82" t="s">
        <v>53</v>
      </c>
      <c r="C73" s="82" t="s">
        <v>70</v>
      </c>
      <c r="D73" s="82">
        <v>2400000</v>
      </c>
      <c r="E73" s="91">
        <v>44350</v>
      </c>
      <c r="F73" s="91">
        <v>44697</v>
      </c>
      <c r="G73" s="96">
        <v>2400000</v>
      </c>
      <c r="H73" s="98">
        <v>0.4</v>
      </c>
      <c r="I73" s="106">
        <v>96</v>
      </c>
      <c r="J73" s="93">
        <v>0.1</v>
      </c>
      <c r="K73" s="97">
        <v>240000</v>
      </c>
      <c r="L73" s="107"/>
    </row>
    <row r="74" customHeight="true" spans="1:12">
      <c r="A74" s="82">
        <v>44</v>
      </c>
      <c r="B74" s="82" t="s">
        <v>53</v>
      </c>
      <c r="C74" s="82" t="s">
        <v>71</v>
      </c>
      <c r="D74" s="82">
        <v>4500000</v>
      </c>
      <c r="E74" s="91">
        <v>43922</v>
      </c>
      <c r="F74" s="91">
        <v>45015</v>
      </c>
      <c r="G74" s="96">
        <v>4485900</v>
      </c>
      <c r="H74" s="98">
        <v>0.5</v>
      </c>
      <c r="I74" s="106">
        <v>224.295</v>
      </c>
      <c r="J74" s="93">
        <v>0.2</v>
      </c>
      <c r="K74" s="97">
        <v>897180</v>
      </c>
      <c r="L74" s="107" t="s">
        <v>15</v>
      </c>
    </row>
    <row r="75" customHeight="true" spans="1:12">
      <c r="A75" s="82">
        <v>45</v>
      </c>
      <c r="B75" s="82" t="s">
        <v>53</v>
      </c>
      <c r="C75" s="82" t="s">
        <v>72</v>
      </c>
      <c r="D75" s="82">
        <v>10000000</v>
      </c>
      <c r="E75" s="91" t="s">
        <v>73</v>
      </c>
      <c r="F75" s="91" t="s">
        <v>74</v>
      </c>
      <c r="G75" s="96">
        <v>9443900</v>
      </c>
      <c r="H75" s="98">
        <v>0.4</v>
      </c>
      <c r="I75" s="106">
        <v>377.756</v>
      </c>
      <c r="J75" s="93">
        <v>0.1</v>
      </c>
      <c r="K75" s="97">
        <v>944390</v>
      </c>
      <c r="L75" s="107"/>
    </row>
    <row r="76" customHeight="true" spans="1:12">
      <c r="A76" s="82">
        <v>46</v>
      </c>
      <c r="B76" s="82" t="s">
        <v>13</v>
      </c>
      <c r="C76" s="82" t="s">
        <v>75</v>
      </c>
      <c r="D76" s="82">
        <v>400000</v>
      </c>
      <c r="E76" s="91">
        <v>44286</v>
      </c>
      <c r="F76" s="91">
        <v>44651</v>
      </c>
      <c r="G76" s="96">
        <v>270818.18</v>
      </c>
      <c r="H76" s="98">
        <v>0.4</v>
      </c>
      <c r="I76" s="106">
        <v>10.832727</v>
      </c>
      <c r="J76" s="93">
        <v>0.1</v>
      </c>
      <c r="K76" s="97">
        <v>27081.81</v>
      </c>
      <c r="L76" s="107"/>
    </row>
    <row r="77" customHeight="true" spans="1:12">
      <c r="A77" s="82">
        <v>47</v>
      </c>
      <c r="B77" s="82" t="s">
        <v>13</v>
      </c>
      <c r="C77" s="82" t="s">
        <v>76</v>
      </c>
      <c r="D77" s="82">
        <v>1000000</v>
      </c>
      <c r="E77" s="91">
        <v>44071</v>
      </c>
      <c r="F77" s="91">
        <v>44436</v>
      </c>
      <c r="G77" s="96">
        <v>428800.11</v>
      </c>
      <c r="H77" s="98">
        <v>0.5</v>
      </c>
      <c r="I77" s="106">
        <v>21.440006</v>
      </c>
      <c r="J77" s="93">
        <v>0.2</v>
      </c>
      <c r="K77" s="97">
        <v>85760.03</v>
      </c>
      <c r="L77" s="107" t="s">
        <v>15</v>
      </c>
    </row>
    <row r="78" customHeight="true" spans="1:12">
      <c r="A78" s="82">
        <v>48</v>
      </c>
      <c r="B78" s="82" t="s">
        <v>13</v>
      </c>
      <c r="C78" s="82" t="s">
        <v>77</v>
      </c>
      <c r="D78" s="82">
        <v>600000</v>
      </c>
      <c r="E78" s="91">
        <v>44006</v>
      </c>
      <c r="F78" s="91">
        <v>44371</v>
      </c>
      <c r="G78" s="96">
        <v>600000</v>
      </c>
      <c r="H78" s="98">
        <v>0.5</v>
      </c>
      <c r="I78" s="106">
        <v>30</v>
      </c>
      <c r="J78" s="93">
        <v>0.2</v>
      </c>
      <c r="K78" s="97">
        <v>120000</v>
      </c>
      <c r="L78" s="107" t="s">
        <v>15</v>
      </c>
    </row>
    <row r="79" customHeight="true" spans="1:12">
      <c r="A79" s="82">
        <v>49</v>
      </c>
      <c r="B79" s="82" t="s">
        <v>13</v>
      </c>
      <c r="C79" s="82" t="s">
        <v>78</v>
      </c>
      <c r="D79" s="82">
        <v>1000000</v>
      </c>
      <c r="E79" s="91">
        <v>43959</v>
      </c>
      <c r="F79" s="91">
        <v>44324</v>
      </c>
      <c r="G79" s="96">
        <v>999684.38</v>
      </c>
      <c r="H79" s="98">
        <v>0.5</v>
      </c>
      <c r="I79" s="106">
        <v>49.984219</v>
      </c>
      <c r="J79" s="93">
        <v>0.2</v>
      </c>
      <c r="K79" s="97">
        <v>199936.87</v>
      </c>
      <c r="L79" s="107" t="s">
        <v>15</v>
      </c>
    </row>
    <row r="80" customHeight="true" spans="1:12">
      <c r="A80" s="82">
        <v>50</v>
      </c>
      <c r="B80" s="82" t="s">
        <v>13</v>
      </c>
      <c r="C80" s="82" t="s">
        <v>79</v>
      </c>
      <c r="D80" s="82">
        <v>500000</v>
      </c>
      <c r="E80" s="91">
        <v>43991</v>
      </c>
      <c r="F80" s="91">
        <v>44356</v>
      </c>
      <c r="G80" s="96">
        <v>215308.15</v>
      </c>
      <c r="H80" s="98">
        <v>0.5</v>
      </c>
      <c r="I80" s="106">
        <v>10.765408</v>
      </c>
      <c r="J80" s="93">
        <v>0.2</v>
      </c>
      <c r="K80" s="97">
        <v>43061.63</v>
      </c>
      <c r="L80" s="107" t="s">
        <v>15</v>
      </c>
    </row>
    <row r="81" customHeight="true" spans="1:12">
      <c r="A81" s="82">
        <v>51</v>
      </c>
      <c r="B81" s="82" t="s">
        <v>13</v>
      </c>
      <c r="C81" s="82" t="s">
        <v>80</v>
      </c>
      <c r="D81" s="82">
        <v>300000</v>
      </c>
      <c r="E81" s="91">
        <v>44001</v>
      </c>
      <c r="F81" s="91">
        <v>44366</v>
      </c>
      <c r="G81" s="96">
        <v>281217.78</v>
      </c>
      <c r="H81" s="98">
        <v>0.5</v>
      </c>
      <c r="I81" s="106">
        <v>14.060889</v>
      </c>
      <c r="J81" s="93">
        <v>0.2</v>
      </c>
      <c r="K81" s="97">
        <v>56243.55</v>
      </c>
      <c r="L81" s="107" t="s">
        <v>15</v>
      </c>
    </row>
    <row r="82" customHeight="true" spans="1:12">
      <c r="A82" s="82">
        <v>52</v>
      </c>
      <c r="B82" s="82" t="s">
        <v>13</v>
      </c>
      <c r="C82" s="82" t="s">
        <v>81</v>
      </c>
      <c r="D82" s="82">
        <v>700000</v>
      </c>
      <c r="E82" s="91">
        <v>44011</v>
      </c>
      <c r="F82" s="91">
        <v>44376</v>
      </c>
      <c r="G82" s="96">
        <v>644933.67</v>
      </c>
      <c r="H82" s="98">
        <v>0.5</v>
      </c>
      <c r="I82" s="106">
        <v>32.246684</v>
      </c>
      <c r="J82" s="93">
        <v>0.2</v>
      </c>
      <c r="K82" s="97">
        <v>128986.74</v>
      </c>
      <c r="L82" s="107" t="s">
        <v>15</v>
      </c>
    </row>
    <row r="83" customHeight="true" spans="1:12">
      <c r="A83" s="82">
        <v>53</v>
      </c>
      <c r="B83" s="82" t="s">
        <v>13</v>
      </c>
      <c r="C83" s="82" t="s">
        <v>82</v>
      </c>
      <c r="D83" s="82">
        <v>1000000</v>
      </c>
      <c r="E83" s="91">
        <v>44033</v>
      </c>
      <c r="F83" s="91">
        <v>44398</v>
      </c>
      <c r="G83" s="96">
        <v>1000000</v>
      </c>
      <c r="H83" s="98">
        <v>0.5</v>
      </c>
      <c r="I83" s="106">
        <v>50</v>
      </c>
      <c r="J83" s="93">
        <v>0.2</v>
      </c>
      <c r="K83" s="97">
        <v>200000</v>
      </c>
      <c r="L83" s="107" t="s">
        <v>15</v>
      </c>
    </row>
    <row r="84" customHeight="true" spans="1:12">
      <c r="A84" s="82">
        <v>54</v>
      </c>
      <c r="B84" s="82" t="s">
        <v>13</v>
      </c>
      <c r="C84" s="82" t="s">
        <v>83</v>
      </c>
      <c r="D84" s="82">
        <v>600000</v>
      </c>
      <c r="E84" s="91">
        <v>44102</v>
      </c>
      <c r="F84" s="91">
        <v>44467</v>
      </c>
      <c r="G84" s="96">
        <v>253707.12</v>
      </c>
      <c r="H84" s="98">
        <v>0.5</v>
      </c>
      <c r="I84" s="106">
        <v>12.685356</v>
      </c>
      <c r="J84" s="93">
        <v>0.2</v>
      </c>
      <c r="K84" s="97">
        <v>50741.43</v>
      </c>
      <c r="L84" s="107" t="s">
        <v>15</v>
      </c>
    </row>
    <row r="85" customHeight="true" spans="1:12">
      <c r="A85" s="82">
        <v>55</v>
      </c>
      <c r="B85" s="82" t="s">
        <v>62</v>
      </c>
      <c r="C85" s="82" t="s">
        <v>84</v>
      </c>
      <c r="D85" s="87">
        <v>4000000</v>
      </c>
      <c r="E85" s="91">
        <v>44155</v>
      </c>
      <c r="F85" s="91">
        <v>44519</v>
      </c>
      <c r="G85" s="96">
        <v>3900000</v>
      </c>
      <c r="H85" s="98">
        <v>0.5</v>
      </c>
      <c r="I85" s="106">
        <v>195</v>
      </c>
      <c r="J85" s="93">
        <v>0.2</v>
      </c>
      <c r="K85" s="97">
        <v>780000</v>
      </c>
      <c r="L85" s="107" t="s">
        <v>15</v>
      </c>
    </row>
    <row r="86" customHeight="true" spans="1:12">
      <c r="A86" s="82">
        <v>56</v>
      </c>
      <c r="B86" s="82" t="s">
        <v>47</v>
      </c>
      <c r="C86" s="82" t="s">
        <v>85</v>
      </c>
      <c r="D86" s="97">
        <v>50000</v>
      </c>
      <c r="E86" s="91">
        <v>44095</v>
      </c>
      <c r="F86" s="91">
        <v>44459</v>
      </c>
      <c r="G86" s="97">
        <v>50000</v>
      </c>
      <c r="H86" s="98">
        <v>0.5</v>
      </c>
      <c r="I86" s="106">
        <v>2.5</v>
      </c>
      <c r="J86" s="93">
        <v>0.2</v>
      </c>
      <c r="K86" s="97">
        <v>10000</v>
      </c>
      <c r="L86" s="107" t="s">
        <v>15</v>
      </c>
    </row>
    <row r="87" customHeight="true" spans="1:12">
      <c r="A87" s="80">
        <v>57</v>
      </c>
      <c r="B87" s="81" t="s">
        <v>13</v>
      </c>
      <c r="C87" s="81" t="s">
        <v>86</v>
      </c>
      <c r="D87" s="97">
        <v>220000</v>
      </c>
      <c r="E87" s="112">
        <v>44249</v>
      </c>
      <c r="F87" s="91">
        <v>44430</v>
      </c>
      <c r="G87" s="113">
        <v>406178.13</v>
      </c>
      <c r="H87" s="98">
        <v>0.5</v>
      </c>
      <c r="I87" s="106">
        <v>7.9033</v>
      </c>
      <c r="J87" s="117">
        <v>0.1</v>
      </c>
      <c r="K87" s="118">
        <v>15806.6</v>
      </c>
      <c r="L87" s="101" t="s">
        <v>24</v>
      </c>
    </row>
    <row r="88" customHeight="true" spans="1:12">
      <c r="A88" s="83"/>
      <c r="B88" s="84" t="s">
        <v>13</v>
      </c>
      <c r="C88" s="84" t="s">
        <v>86</v>
      </c>
      <c r="D88" s="97">
        <v>200000</v>
      </c>
      <c r="E88" s="112">
        <v>44221</v>
      </c>
      <c r="F88" s="91">
        <v>44402</v>
      </c>
      <c r="G88" s="114"/>
      <c r="H88" s="98">
        <v>0.5</v>
      </c>
      <c r="I88" s="106">
        <v>5.767634</v>
      </c>
      <c r="J88" s="117">
        <v>0.1</v>
      </c>
      <c r="K88" s="118">
        <v>11535.27</v>
      </c>
      <c r="L88" s="103"/>
    </row>
    <row r="89" customHeight="true" spans="1:12">
      <c r="A89" s="83"/>
      <c r="B89" s="84" t="s">
        <v>13</v>
      </c>
      <c r="C89" s="84" t="s">
        <v>86</v>
      </c>
      <c r="D89" s="97">
        <v>160000</v>
      </c>
      <c r="E89" s="91">
        <v>44188</v>
      </c>
      <c r="F89" s="91">
        <v>44370</v>
      </c>
      <c r="G89" s="114"/>
      <c r="H89" s="98">
        <v>0.5</v>
      </c>
      <c r="I89" s="106">
        <v>3.473037</v>
      </c>
      <c r="J89" s="117">
        <v>0.2</v>
      </c>
      <c r="K89" s="118">
        <v>13892.15</v>
      </c>
      <c r="L89" s="103"/>
    </row>
    <row r="90" customHeight="true" spans="1:12">
      <c r="A90" s="85"/>
      <c r="B90" s="86" t="s">
        <v>13</v>
      </c>
      <c r="C90" s="86" t="s">
        <v>86</v>
      </c>
      <c r="D90" s="97">
        <v>218000</v>
      </c>
      <c r="E90" s="91">
        <v>44158</v>
      </c>
      <c r="F90" s="91">
        <v>44339</v>
      </c>
      <c r="G90" s="115"/>
      <c r="H90" s="98">
        <v>0.6</v>
      </c>
      <c r="I90" s="106">
        <v>3.797922</v>
      </c>
      <c r="J90" s="117">
        <v>0.2</v>
      </c>
      <c r="K90" s="118">
        <v>12659.74</v>
      </c>
      <c r="L90" s="105"/>
    </row>
    <row r="91" customHeight="true" spans="1:12">
      <c r="A91" s="82">
        <v>58</v>
      </c>
      <c r="B91" s="82" t="s">
        <v>13</v>
      </c>
      <c r="C91" s="82" t="s">
        <v>87</v>
      </c>
      <c r="D91" s="97">
        <v>650000</v>
      </c>
      <c r="E91" s="91">
        <v>44027</v>
      </c>
      <c r="F91" s="91">
        <v>44211</v>
      </c>
      <c r="G91" s="97">
        <v>646156.09</v>
      </c>
      <c r="H91" s="98">
        <v>0.5</v>
      </c>
      <c r="I91" s="106">
        <v>32.307805</v>
      </c>
      <c r="J91" s="93">
        <v>0.2</v>
      </c>
      <c r="K91" s="97">
        <v>129231.22</v>
      </c>
      <c r="L91" s="107" t="s">
        <v>39</v>
      </c>
    </row>
    <row r="92" customHeight="true" spans="1:12">
      <c r="A92" s="80">
        <v>59</v>
      </c>
      <c r="B92" s="81" t="s">
        <v>13</v>
      </c>
      <c r="C92" s="81" t="s">
        <v>88</v>
      </c>
      <c r="D92" s="97">
        <v>546000</v>
      </c>
      <c r="E92" s="91">
        <v>44102</v>
      </c>
      <c r="F92" s="91">
        <v>44283</v>
      </c>
      <c r="G92" s="113">
        <v>872782.19</v>
      </c>
      <c r="H92" s="98">
        <v>0.5</v>
      </c>
      <c r="I92" s="119">
        <v>43.63911</v>
      </c>
      <c r="J92" s="98">
        <v>0.2</v>
      </c>
      <c r="K92" s="113">
        <v>174556.44</v>
      </c>
      <c r="L92" s="101" t="s">
        <v>39</v>
      </c>
    </row>
    <row r="93" customHeight="true" spans="1:12">
      <c r="A93" s="85"/>
      <c r="B93" s="86" t="s">
        <v>13</v>
      </c>
      <c r="C93" s="86" t="s">
        <v>88</v>
      </c>
      <c r="D93" s="97">
        <v>473000</v>
      </c>
      <c r="E93" s="91">
        <v>44103</v>
      </c>
      <c r="F93" s="91">
        <v>44284</v>
      </c>
      <c r="G93" s="115"/>
      <c r="H93" s="98">
        <v>0.5</v>
      </c>
      <c r="I93" s="120"/>
      <c r="J93" s="98">
        <v>0.2</v>
      </c>
      <c r="K93" s="115"/>
      <c r="L93" s="105"/>
    </row>
    <row r="94" customHeight="true" spans="1:12">
      <c r="A94" s="82">
        <v>60</v>
      </c>
      <c r="B94" s="82" t="s">
        <v>13</v>
      </c>
      <c r="C94" s="82" t="s">
        <v>89</v>
      </c>
      <c r="D94" s="97">
        <v>410000</v>
      </c>
      <c r="E94" s="91">
        <v>43969</v>
      </c>
      <c r="F94" s="91">
        <v>44153</v>
      </c>
      <c r="G94" s="97">
        <v>408829.62</v>
      </c>
      <c r="H94" s="98">
        <v>0.5</v>
      </c>
      <c r="I94" s="108">
        <v>20.44148</v>
      </c>
      <c r="J94" s="93">
        <v>0.2</v>
      </c>
      <c r="K94" s="97">
        <v>81765.92</v>
      </c>
      <c r="L94" s="107" t="s">
        <v>39</v>
      </c>
    </row>
    <row r="95" customHeight="true" spans="1:12">
      <c r="A95" s="82">
        <v>61</v>
      </c>
      <c r="B95" s="82" t="s">
        <v>13</v>
      </c>
      <c r="C95" s="82" t="s">
        <v>90</v>
      </c>
      <c r="D95" s="97">
        <v>1717000</v>
      </c>
      <c r="E95" s="91">
        <v>44183</v>
      </c>
      <c r="F95" s="91">
        <v>44365</v>
      </c>
      <c r="G95" s="97">
        <v>1711631.31</v>
      </c>
      <c r="H95" s="98">
        <v>0.5</v>
      </c>
      <c r="I95" s="108">
        <v>85.581565</v>
      </c>
      <c r="J95" s="93">
        <v>0.2</v>
      </c>
      <c r="K95" s="97">
        <v>342326.26</v>
      </c>
      <c r="L95" s="107" t="s">
        <v>39</v>
      </c>
    </row>
    <row r="96" customHeight="true" spans="1:12">
      <c r="A96" s="82">
        <v>62</v>
      </c>
      <c r="B96" s="82" t="s">
        <v>13</v>
      </c>
      <c r="C96" s="82" t="s">
        <v>91</v>
      </c>
      <c r="D96" s="97">
        <v>501000</v>
      </c>
      <c r="E96" s="91">
        <v>44188</v>
      </c>
      <c r="F96" s="91">
        <v>44370</v>
      </c>
      <c r="G96" s="97">
        <v>499903.06</v>
      </c>
      <c r="H96" s="98">
        <v>0.5</v>
      </c>
      <c r="I96" s="108">
        <v>24.995153</v>
      </c>
      <c r="J96" s="93">
        <v>0.2</v>
      </c>
      <c r="K96" s="97">
        <v>99980.61</v>
      </c>
      <c r="L96" s="107" t="s">
        <v>39</v>
      </c>
    </row>
    <row r="97" customHeight="true" spans="1:12">
      <c r="A97" s="82">
        <v>63</v>
      </c>
      <c r="B97" s="82" t="s">
        <v>13</v>
      </c>
      <c r="C97" s="82" t="s">
        <v>92</v>
      </c>
      <c r="D97" s="97">
        <v>826000</v>
      </c>
      <c r="E97" s="91">
        <v>44047</v>
      </c>
      <c r="F97" s="91">
        <v>44231</v>
      </c>
      <c r="G97" s="97">
        <v>616590.13</v>
      </c>
      <c r="H97" s="98">
        <v>0.5</v>
      </c>
      <c r="I97" s="108">
        <v>30.829507</v>
      </c>
      <c r="J97" s="93">
        <v>0.2</v>
      </c>
      <c r="K97" s="97">
        <v>123318.03</v>
      </c>
      <c r="L97" s="107" t="s">
        <v>39</v>
      </c>
    </row>
    <row r="98" customHeight="true" spans="1:12">
      <c r="A98" s="80">
        <v>64</v>
      </c>
      <c r="B98" s="81" t="s">
        <v>13</v>
      </c>
      <c r="C98" s="81" t="s">
        <v>93</v>
      </c>
      <c r="D98" s="97">
        <v>77000</v>
      </c>
      <c r="E98" s="91">
        <v>43992</v>
      </c>
      <c r="F98" s="91">
        <v>44084</v>
      </c>
      <c r="G98" s="113">
        <v>85097.66</v>
      </c>
      <c r="H98" s="98">
        <v>0.5</v>
      </c>
      <c r="I98" s="119">
        <v>4.254883</v>
      </c>
      <c r="J98" s="98">
        <v>0.2</v>
      </c>
      <c r="K98" s="113">
        <v>17019.53</v>
      </c>
      <c r="L98" s="101" t="s">
        <v>39</v>
      </c>
    </row>
    <row r="99" customHeight="true" spans="1:12">
      <c r="A99" s="85"/>
      <c r="B99" s="86" t="s">
        <v>13</v>
      </c>
      <c r="C99" s="86" t="s">
        <v>93</v>
      </c>
      <c r="D99" s="97">
        <v>35000</v>
      </c>
      <c r="E99" s="91">
        <v>44012</v>
      </c>
      <c r="F99" s="91">
        <v>44195</v>
      </c>
      <c r="G99" s="115"/>
      <c r="H99" s="98">
        <v>0.5</v>
      </c>
      <c r="I99" s="120"/>
      <c r="J99" s="98">
        <v>0.2</v>
      </c>
      <c r="K99" s="115"/>
      <c r="L99" s="105"/>
    </row>
    <row r="100" customHeight="true" spans="1:12">
      <c r="A100" s="82">
        <v>65</v>
      </c>
      <c r="B100" s="82" t="s">
        <v>13</v>
      </c>
      <c r="C100" s="82" t="s">
        <v>94</v>
      </c>
      <c r="D100" s="97">
        <v>347000</v>
      </c>
      <c r="E100" s="91">
        <v>43992</v>
      </c>
      <c r="F100" s="91">
        <v>44175</v>
      </c>
      <c r="G100" s="97">
        <v>347000</v>
      </c>
      <c r="H100" s="98">
        <v>0.5</v>
      </c>
      <c r="I100" s="108">
        <v>17.35</v>
      </c>
      <c r="J100" s="93">
        <v>0.2</v>
      </c>
      <c r="K100" s="97">
        <v>69400</v>
      </c>
      <c r="L100" s="107" t="s">
        <v>39</v>
      </c>
    </row>
    <row r="101" customHeight="true" spans="1:12">
      <c r="A101" s="80">
        <v>66</v>
      </c>
      <c r="B101" s="81" t="s">
        <v>13</v>
      </c>
      <c r="C101" s="81" t="s">
        <v>95</v>
      </c>
      <c r="D101" s="97">
        <v>405000</v>
      </c>
      <c r="E101" s="91">
        <v>44001</v>
      </c>
      <c r="F101" s="91">
        <v>44184</v>
      </c>
      <c r="G101" s="113">
        <v>445617.31</v>
      </c>
      <c r="H101" s="98">
        <v>0.5</v>
      </c>
      <c r="I101" s="119">
        <v>22.280865</v>
      </c>
      <c r="J101" s="98">
        <v>0.2</v>
      </c>
      <c r="K101" s="113">
        <v>89123.46</v>
      </c>
      <c r="L101" s="101" t="s">
        <v>39</v>
      </c>
    </row>
    <row r="102" customHeight="true" spans="1:12">
      <c r="A102" s="85"/>
      <c r="B102" s="86" t="s">
        <v>13</v>
      </c>
      <c r="C102" s="86" t="s">
        <v>95</v>
      </c>
      <c r="D102" s="97">
        <v>52000</v>
      </c>
      <c r="E102" s="91">
        <v>44002</v>
      </c>
      <c r="F102" s="91">
        <v>44185</v>
      </c>
      <c r="G102" s="115"/>
      <c r="H102" s="98">
        <v>0.5</v>
      </c>
      <c r="I102" s="120"/>
      <c r="J102" s="98">
        <v>0.2</v>
      </c>
      <c r="K102" s="115"/>
      <c r="L102" s="105"/>
    </row>
    <row r="103" customHeight="true" spans="1:12">
      <c r="A103" s="82">
        <v>67</v>
      </c>
      <c r="B103" s="82" t="s">
        <v>13</v>
      </c>
      <c r="C103" s="82" t="s">
        <v>96</v>
      </c>
      <c r="D103" s="97">
        <v>1031000</v>
      </c>
      <c r="E103" s="91">
        <v>44285</v>
      </c>
      <c r="F103" s="91">
        <v>44469</v>
      </c>
      <c r="G103" s="97">
        <v>1031000</v>
      </c>
      <c r="H103" s="98">
        <v>0.4</v>
      </c>
      <c r="I103" s="106">
        <v>41.24</v>
      </c>
      <c r="J103" s="93">
        <v>0.1</v>
      </c>
      <c r="K103" s="97">
        <v>103100</v>
      </c>
      <c r="L103" s="107"/>
    </row>
    <row r="104" customHeight="true" spans="1:12">
      <c r="A104" s="80">
        <v>68</v>
      </c>
      <c r="B104" s="81" t="s">
        <v>13</v>
      </c>
      <c r="C104" s="81" t="s">
        <v>97</v>
      </c>
      <c r="D104" s="97">
        <v>130000</v>
      </c>
      <c r="E104" s="91">
        <v>44219</v>
      </c>
      <c r="F104" s="91">
        <v>44400</v>
      </c>
      <c r="G104" s="113">
        <v>378481.4</v>
      </c>
      <c r="H104" s="98">
        <v>0.4</v>
      </c>
      <c r="I104" s="106">
        <v>5.2</v>
      </c>
      <c r="J104" s="93">
        <v>0.1</v>
      </c>
      <c r="K104" s="97">
        <v>13000</v>
      </c>
      <c r="L104" s="101" t="s">
        <v>15</v>
      </c>
    </row>
    <row r="105" customHeight="true" spans="1:12">
      <c r="A105" s="83"/>
      <c r="B105" s="84" t="s">
        <v>13</v>
      </c>
      <c r="C105" s="84" t="s">
        <v>97</v>
      </c>
      <c r="D105" s="97">
        <v>220000</v>
      </c>
      <c r="E105" s="91">
        <v>44177</v>
      </c>
      <c r="F105" s="91">
        <v>44359</v>
      </c>
      <c r="G105" s="114"/>
      <c r="H105" s="98">
        <v>0.5</v>
      </c>
      <c r="I105" s="106">
        <v>10.857395</v>
      </c>
      <c r="J105" s="93">
        <v>0.2</v>
      </c>
      <c r="K105" s="97">
        <v>43429.58</v>
      </c>
      <c r="L105" s="103"/>
    </row>
    <row r="106" customHeight="true" spans="1:12">
      <c r="A106" s="85"/>
      <c r="B106" s="86" t="s">
        <v>13</v>
      </c>
      <c r="C106" s="86" t="s">
        <v>97</v>
      </c>
      <c r="D106" s="97">
        <v>150000</v>
      </c>
      <c r="E106" s="91">
        <v>44157</v>
      </c>
      <c r="F106" s="91">
        <v>44338</v>
      </c>
      <c r="G106" s="115"/>
      <c r="H106" s="98">
        <v>0.5</v>
      </c>
      <c r="I106" s="106">
        <v>1.566675</v>
      </c>
      <c r="J106" s="93">
        <v>0.2</v>
      </c>
      <c r="K106" s="97">
        <v>6266.7</v>
      </c>
      <c r="L106" s="105"/>
    </row>
    <row r="107" customHeight="true" spans="1:12">
      <c r="A107" s="82">
        <v>69</v>
      </c>
      <c r="B107" s="82" t="s">
        <v>13</v>
      </c>
      <c r="C107" s="82" t="s">
        <v>98</v>
      </c>
      <c r="D107" s="96">
        <v>104000</v>
      </c>
      <c r="E107" s="91">
        <v>43958</v>
      </c>
      <c r="F107" s="91">
        <v>44142</v>
      </c>
      <c r="G107" s="96">
        <v>85753.58</v>
      </c>
      <c r="H107" s="98">
        <v>0.5</v>
      </c>
      <c r="I107" s="106">
        <v>4.287679</v>
      </c>
      <c r="J107" s="93">
        <v>0.2</v>
      </c>
      <c r="K107" s="97">
        <v>17150.72</v>
      </c>
      <c r="L107" s="107" t="s">
        <v>39</v>
      </c>
    </row>
    <row r="108" customHeight="true" spans="1:12">
      <c r="A108" s="82">
        <v>70</v>
      </c>
      <c r="B108" s="82" t="s">
        <v>13</v>
      </c>
      <c r="C108" s="82" t="s">
        <v>99</v>
      </c>
      <c r="D108" s="96">
        <v>2000000</v>
      </c>
      <c r="E108" s="91">
        <v>44103</v>
      </c>
      <c r="F108" s="91">
        <v>44284</v>
      </c>
      <c r="G108" s="96">
        <v>1991634.68</v>
      </c>
      <c r="H108" s="98">
        <v>0.5</v>
      </c>
      <c r="I108" s="106">
        <v>99.581734</v>
      </c>
      <c r="J108" s="93">
        <v>0.2</v>
      </c>
      <c r="K108" s="97">
        <v>398326.94</v>
      </c>
      <c r="L108" s="107" t="s">
        <v>39</v>
      </c>
    </row>
    <row r="109" customHeight="true" spans="1:12">
      <c r="A109" s="82">
        <v>71</v>
      </c>
      <c r="B109" s="82" t="s">
        <v>13</v>
      </c>
      <c r="C109" s="82" t="s">
        <v>100</v>
      </c>
      <c r="D109" s="96">
        <v>1281000</v>
      </c>
      <c r="E109" s="91">
        <v>44180</v>
      </c>
      <c r="F109" s="91">
        <v>44362</v>
      </c>
      <c r="G109" s="96">
        <v>1249813.77</v>
      </c>
      <c r="H109" s="98">
        <v>0.5</v>
      </c>
      <c r="I109" s="106">
        <v>62.490689</v>
      </c>
      <c r="J109" s="93">
        <v>0.2</v>
      </c>
      <c r="K109" s="97">
        <v>249962.75</v>
      </c>
      <c r="L109" s="107" t="s">
        <v>39</v>
      </c>
    </row>
    <row r="110" customHeight="true" spans="1:12">
      <c r="A110" s="82">
        <v>72</v>
      </c>
      <c r="B110" s="82" t="s">
        <v>13</v>
      </c>
      <c r="C110" s="82" t="s">
        <v>101</v>
      </c>
      <c r="D110" s="96">
        <v>71000</v>
      </c>
      <c r="E110" s="91">
        <v>44160</v>
      </c>
      <c r="F110" s="91">
        <v>44341</v>
      </c>
      <c r="G110" s="96">
        <v>30917.36</v>
      </c>
      <c r="H110" s="98">
        <v>0.5</v>
      </c>
      <c r="I110" s="106">
        <v>1.545868</v>
      </c>
      <c r="J110" s="93">
        <v>0.2</v>
      </c>
      <c r="K110" s="97">
        <v>6183.47</v>
      </c>
      <c r="L110" s="107" t="s">
        <v>39</v>
      </c>
    </row>
    <row r="111" customHeight="true" spans="1:12">
      <c r="A111" s="82">
        <v>73</v>
      </c>
      <c r="B111" s="82" t="s">
        <v>13</v>
      </c>
      <c r="C111" s="82" t="s">
        <v>102</v>
      </c>
      <c r="D111" s="96">
        <v>260000</v>
      </c>
      <c r="E111" s="91">
        <v>44083</v>
      </c>
      <c r="F111" s="91">
        <v>44264</v>
      </c>
      <c r="G111" s="96">
        <v>260000</v>
      </c>
      <c r="H111" s="98">
        <v>0.5</v>
      </c>
      <c r="I111" s="106">
        <v>13</v>
      </c>
      <c r="J111" s="93">
        <v>0.2</v>
      </c>
      <c r="K111" s="97">
        <v>52000</v>
      </c>
      <c r="L111" s="107" t="s">
        <v>39</v>
      </c>
    </row>
    <row r="112" customHeight="true" spans="1:12">
      <c r="A112" s="82">
        <v>74</v>
      </c>
      <c r="B112" s="82" t="s">
        <v>13</v>
      </c>
      <c r="C112" s="82" t="s">
        <v>103</v>
      </c>
      <c r="D112" s="96">
        <v>252000</v>
      </c>
      <c r="E112" s="91">
        <v>44217</v>
      </c>
      <c r="F112" s="91">
        <v>44398</v>
      </c>
      <c r="G112" s="96">
        <v>169276.94</v>
      </c>
      <c r="H112" s="98">
        <v>0.4</v>
      </c>
      <c r="I112" s="106">
        <v>6.771078</v>
      </c>
      <c r="J112" s="93">
        <v>0.1</v>
      </c>
      <c r="K112" s="97">
        <v>16927.69</v>
      </c>
      <c r="L112" s="107"/>
    </row>
    <row r="113" customHeight="true" spans="1:12">
      <c r="A113" s="82">
        <v>75</v>
      </c>
      <c r="B113" s="82" t="s">
        <v>13</v>
      </c>
      <c r="C113" s="82" t="s">
        <v>104</v>
      </c>
      <c r="D113" s="96">
        <v>428000</v>
      </c>
      <c r="E113" s="91">
        <v>44159</v>
      </c>
      <c r="F113" s="91">
        <v>44340</v>
      </c>
      <c r="G113" s="96">
        <v>425000</v>
      </c>
      <c r="H113" s="98">
        <v>0.5</v>
      </c>
      <c r="I113" s="106">
        <v>21.25</v>
      </c>
      <c r="J113" s="93">
        <v>0.2</v>
      </c>
      <c r="K113" s="97">
        <v>85000</v>
      </c>
      <c r="L113" s="107" t="s">
        <v>39</v>
      </c>
    </row>
    <row r="114" customHeight="true" spans="1:12">
      <c r="A114" s="80">
        <v>76</v>
      </c>
      <c r="B114" s="81" t="s">
        <v>13</v>
      </c>
      <c r="C114" s="81" t="s">
        <v>105</v>
      </c>
      <c r="D114" s="96">
        <v>782480.66</v>
      </c>
      <c r="E114" s="91">
        <v>44189</v>
      </c>
      <c r="F114" s="91">
        <v>44371</v>
      </c>
      <c r="G114" s="92">
        <v>577877.22</v>
      </c>
      <c r="H114" s="98">
        <v>0.5</v>
      </c>
      <c r="I114" s="100">
        <v>28.893861</v>
      </c>
      <c r="J114" s="98">
        <v>0.2</v>
      </c>
      <c r="K114" s="92">
        <v>115575.44</v>
      </c>
      <c r="L114" s="101" t="s">
        <v>39</v>
      </c>
    </row>
    <row r="115" customHeight="true" spans="1:12">
      <c r="A115" s="85"/>
      <c r="B115" s="86" t="s">
        <v>13</v>
      </c>
      <c r="C115" s="86" t="s">
        <v>105</v>
      </c>
      <c r="D115" s="96">
        <v>100000</v>
      </c>
      <c r="E115" s="91">
        <v>44184</v>
      </c>
      <c r="F115" s="91">
        <v>44366</v>
      </c>
      <c r="G115" s="95"/>
      <c r="H115" s="98">
        <v>0.5</v>
      </c>
      <c r="I115" s="104"/>
      <c r="J115" s="98">
        <v>0.2</v>
      </c>
      <c r="K115" s="95"/>
      <c r="L115" s="105"/>
    </row>
    <row r="116" customHeight="true" spans="1:12">
      <c r="A116" s="82">
        <v>77</v>
      </c>
      <c r="B116" s="82" t="s">
        <v>13</v>
      </c>
      <c r="C116" s="82" t="s">
        <v>106</v>
      </c>
      <c r="D116" s="96">
        <v>133000</v>
      </c>
      <c r="E116" s="91">
        <v>44004</v>
      </c>
      <c r="F116" s="91">
        <v>44187</v>
      </c>
      <c r="G116" s="96">
        <v>114571.69</v>
      </c>
      <c r="H116" s="98">
        <v>0.5</v>
      </c>
      <c r="I116" s="106">
        <v>5.728585</v>
      </c>
      <c r="J116" s="93">
        <v>0.2</v>
      </c>
      <c r="K116" s="96">
        <v>22914.34</v>
      </c>
      <c r="L116" s="107" t="s">
        <v>39</v>
      </c>
    </row>
    <row r="117" customHeight="true" spans="1:12">
      <c r="A117" s="82">
        <v>78</v>
      </c>
      <c r="B117" s="82" t="s">
        <v>13</v>
      </c>
      <c r="C117" s="82" t="s">
        <v>107</v>
      </c>
      <c r="D117" s="96">
        <v>132000</v>
      </c>
      <c r="E117" s="91">
        <v>44111</v>
      </c>
      <c r="F117" s="91">
        <v>44293</v>
      </c>
      <c r="G117" s="96">
        <v>132000</v>
      </c>
      <c r="H117" s="98">
        <v>0.5</v>
      </c>
      <c r="I117" s="106">
        <v>6.6</v>
      </c>
      <c r="J117" s="93">
        <v>0.2</v>
      </c>
      <c r="K117" s="96">
        <v>26400</v>
      </c>
      <c r="L117" s="107" t="s">
        <v>39</v>
      </c>
    </row>
    <row r="118" customHeight="true" spans="1:12">
      <c r="A118" s="80">
        <v>79</v>
      </c>
      <c r="B118" s="81" t="s">
        <v>13</v>
      </c>
      <c r="C118" s="81" t="s">
        <v>108</v>
      </c>
      <c r="D118" s="96">
        <v>10000</v>
      </c>
      <c r="E118" s="91">
        <v>44022</v>
      </c>
      <c r="F118" s="91">
        <v>44206</v>
      </c>
      <c r="G118" s="92">
        <v>235351.99</v>
      </c>
      <c r="H118" s="116">
        <v>0.5</v>
      </c>
      <c r="I118" s="100">
        <v>11.7676</v>
      </c>
      <c r="J118" s="116">
        <v>0.2</v>
      </c>
      <c r="K118" s="92">
        <v>47070.4</v>
      </c>
      <c r="L118" s="101" t="s">
        <v>39</v>
      </c>
    </row>
    <row r="119" customHeight="true" spans="1:12">
      <c r="A119" s="83"/>
      <c r="B119" s="84" t="s">
        <v>13</v>
      </c>
      <c r="C119" s="84" t="s">
        <v>108</v>
      </c>
      <c r="D119" s="96">
        <v>20000</v>
      </c>
      <c r="E119" s="91">
        <v>44027</v>
      </c>
      <c r="F119" s="91">
        <v>44211</v>
      </c>
      <c r="G119" s="94"/>
      <c r="H119" s="116">
        <v>0.5</v>
      </c>
      <c r="I119" s="102"/>
      <c r="J119" s="116">
        <v>0.2</v>
      </c>
      <c r="K119" s="94"/>
      <c r="L119" s="103"/>
    </row>
    <row r="120" customHeight="true" spans="1:12">
      <c r="A120" s="83"/>
      <c r="B120" s="84" t="s">
        <v>13</v>
      </c>
      <c r="C120" s="84" t="s">
        <v>108</v>
      </c>
      <c r="D120" s="96">
        <v>15000</v>
      </c>
      <c r="E120" s="91">
        <v>44035</v>
      </c>
      <c r="F120" s="91">
        <v>44219</v>
      </c>
      <c r="G120" s="94"/>
      <c r="H120" s="116">
        <v>0.5</v>
      </c>
      <c r="I120" s="102"/>
      <c r="J120" s="116">
        <v>0.2</v>
      </c>
      <c r="K120" s="94"/>
      <c r="L120" s="103"/>
    </row>
    <row r="121" customHeight="true" spans="1:12">
      <c r="A121" s="83"/>
      <c r="B121" s="84" t="s">
        <v>13</v>
      </c>
      <c r="C121" s="84" t="s">
        <v>108</v>
      </c>
      <c r="D121" s="96">
        <v>2000</v>
      </c>
      <c r="E121" s="91">
        <v>44073</v>
      </c>
      <c r="F121" s="91">
        <v>44255</v>
      </c>
      <c r="G121" s="94"/>
      <c r="H121" s="116">
        <v>0.5</v>
      </c>
      <c r="I121" s="102"/>
      <c r="J121" s="116">
        <v>0.2</v>
      </c>
      <c r="K121" s="94"/>
      <c r="L121" s="103"/>
    </row>
    <row r="122" customHeight="true" spans="1:12">
      <c r="A122" s="85"/>
      <c r="B122" s="86" t="s">
        <v>13</v>
      </c>
      <c r="C122" s="86" t="s">
        <v>108</v>
      </c>
      <c r="D122" s="96">
        <v>200000</v>
      </c>
      <c r="E122" s="91">
        <v>44004</v>
      </c>
      <c r="F122" s="91">
        <v>44187</v>
      </c>
      <c r="G122" s="95"/>
      <c r="H122" s="116">
        <v>0.5</v>
      </c>
      <c r="I122" s="104"/>
      <c r="J122" s="116">
        <v>0.2</v>
      </c>
      <c r="K122" s="95"/>
      <c r="L122" s="105"/>
    </row>
    <row r="123" customHeight="true" spans="1:12">
      <c r="A123" s="82">
        <v>80</v>
      </c>
      <c r="B123" s="82" t="s">
        <v>13</v>
      </c>
      <c r="C123" s="82" t="s">
        <v>109</v>
      </c>
      <c r="D123" s="96">
        <v>31000</v>
      </c>
      <c r="E123" s="91">
        <v>44098</v>
      </c>
      <c r="F123" s="91">
        <v>44279</v>
      </c>
      <c r="G123" s="96">
        <v>17987.2</v>
      </c>
      <c r="H123" s="98">
        <v>0.5</v>
      </c>
      <c r="I123" s="106">
        <v>0.89936</v>
      </c>
      <c r="J123" s="93">
        <v>0.2</v>
      </c>
      <c r="K123" s="97">
        <v>3597.44</v>
      </c>
      <c r="L123" s="107" t="s">
        <v>39</v>
      </c>
    </row>
    <row r="124" customHeight="true" spans="1:12">
      <c r="A124" s="82">
        <v>81</v>
      </c>
      <c r="B124" s="82" t="s">
        <v>13</v>
      </c>
      <c r="C124" s="82" t="s">
        <v>110</v>
      </c>
      <c r="D124" s="96">
        <v>61000</v>
      </c>
      <c r="E124" s="91">
        <v>44098</v>
      </c>
      <c r="F124" s="91">
        <v>44279</v>
      </c>
      <c r="G124" s="96">
        <v>60762.66</v>
      </c>
      <c r="H124" s="98">
        <v>0.5</v>
      </c>
      <c r="I124" s="106">
        <v>3.038133</v>
      </c>
      <c r="J124" s="93">
        <v>0.2</v>
      </c>
      <c r="K124" s="97">
        <v>12152.53</v>
      </c>
      <c r="L124" s="107" t="s">
        <v>39</v>
      </c>
    </row>
    <row r="125" customHeight="true" spans="1:12">
      <c r="A125" s="80">
        <v>82</v>
      </c>
      <c r="B125" s="81" t="s">
        <v>13</v>
      </c>
      <c r="C125" s="81" t="s">
        <v>111</v>
      </c>
      <c r="D125" s="96">
        <v>80000</v>
      </c>
      <c r="E125" s="91">
        <v>44138</v>
      </c>
      <c r="F125" s="91">
        <v>44319</v>
      </c>
      <c r="G125" s="92">
        <v>173494.69</v>
      </c>
      <c r="H125" s="98">
        <v>0.5</v>
      </c>
      <c r="I125" s="100">
        <v>8.674735</v>
      </c>
      <c r="J125" s="98">
        <v>0.2</v>
      </c>
      <c r="K125" s="92">
        <v>34698.94</v>
      </c>
      <c r="L125" s="101" t="s">
        <v>39</v>
      </c>
    </row>
    <row r="126" customHeight="true" spans="1:12">
      <c r="A126" s="83"/>
      <c r="B126" s="84" t="s">
        <v>13</v>
      </c>
      <c r="C126" s="84" t="s">
        <v>111</v>
      </c>
      <c r="D126" s="96">
        <v>54000</v>
      </c>
      <c r="E126" s="91">
        <v>44156</v>
      </c>
      <c r="F126" s="91">
        <v>44337</v>
      </c>
      <c r="G126" s="94"/>
      <c r="H126" s="98">
        <v>0.5</v>
      </c>
      <c r="I126" s="102"/>
      <c r="J126" s="98">
        <v>0.2</v>
      </c>
      <c r="K126" s="94"/>
      <c r="L126" s="103"/>
    </row>
    <row r="127" customHeight="true" spans="1:12">
      <c r="A127" s="85"/>
      <c r="B127" s="86" t="s">
        <v>13</v>
      </c>
      <c r="C127" s="86" t="s">
        <v>111</v>
      </c>
      <c r="D127" s="96">
        <v>70800</v>
      </c>
      <c r="E127" s="91">
        <v>44096</v>
      </c>
      <c r="F127" s="91">
        <v>44277</v>
      </c>
      <c r="G127" s="95"/>
      <c r="H127" s="98">
        <v>0.5</v>
      </c>
      <c r="I127" s="104"/>
      <c r="J127" s="98">
        <v>0.2</v>
      </c>
      <c r="K127" s="95"/>
      <c r="L127" s="105"/>
    </row>
    <row r="128" customHeight="true" spans="1:12">
      <c r="A128" s="82">
        <v>83</v>
      </c>
      <c r="B128" s="82" t="s">
        <v>13</v>
      </c>
      <c r="C128" s="82" t="s">
        <v>112</v>
      </c>
      <c r="D128" s="96">
        <v>26000</v>
      </c>
      <c r="E128" s="91">
        <v>44099</v>
      </c>
      <c r="F128" s="91">
        <v>44280</v>
      </c>
      <c r="G128" s="96">
        <v>15051.88</v>
      </c>
      <c r="H128" s="98">
        <v>0.5</v>
      </c>
      <c r="I128" s="106">
        <v>0.752595</v>
      </c>
      <c r="J128" s="93">
        <v>0.2</v>
      </c>
      <c r="K128" s="96">
        <v>3010.38</v>
      </c>
      <c r="L128" s="107" t="s">
        <v>39</v>
      </c>
    </row>
    <row r="129" customHeight="true" spans="1:12">
      <c r="A129" s="80">
        <v>84</v>
      </c>
      <c r="B129" s="81" t="s">
        <v>13</v>
      </c>
      <c r="C129" s="81" t="s">
        <v>113</v>
      </c>
      <c r="D129" s="96">
        <v>133592.93</v>
      </c>
      <c r="E129" s="91">
        <v>44308</v>
      </c>
      <c r="F129" s="91">
        <v>44491</v>
      </c>
      <c r="G129" s="92">
        <v>676337.46</v>
      </c>
      <c r="H129" s="98">
        <v>0.4</v>
      </c>
      <c r="I129" s="100">
        <v>27.053498</v>
      </c>
      <c r="J129" s="98">
        <v>0.1</v>
      </c>
      <c r="K129" s="92">
        <v>67633.75</v>
      </c>
      <c r="L129" s="101"/>
    </row>
    <row r="130" customHeight="true" spans="1:12">
      <c r="A130" s="83"/>
      <c r="B130" s="84" t="s">
        <v>13</v>
      </c>
      <c r="C130" s="84" t="s">
        <v>113</v>
      </c>
      <c r="D130" s="96">
        <v>342000</v>
      </c>
      <c r="E130" s="91">
        <v>44268</v>
      </c>
      <c r="F130" s="91">
        <v>44452</v>
      </c>
      <c r="G130" s="94"/>
      <c r="H130" s="98">
        <v>0.4</v>
      </c>
      <c r="I130" s="102"/>
      <c r="J130" s="98">
        <v>0.1</v>
      </c>
      <c r="K130" s="94"/>
      <c r="L130" s="103"/>
    </row>
    <row r="131" customHeight="true" spans="1:12">
      <c r="A131" s="83"/>
      <c r="B131" s="84" t="s">
        <v>13</v>
      </c>
      <c r="C131" s="84" t="s">
        <v>113</v>
      </c>
      <c r="D131" s="96">
        <v>490000</v>
      </c>
      <c r="E131" s="91">
        <v>44269</v>
      </c>
      <c r="F131" s="91">
        <v>44453</v>
      </c>
      <c r="G131" s="94"/>
      <c r="H131" s="98">
        <v>0.4</v>
      </c>
      <c r="I131" s="102"/>
      <c r="J131" s="98">
        <v>0.1</v>
      </c>
      <c r="K131" s="94"/>
      <c r="L131" s="103"/>
    </row>
    <row r="132" customHeight="true" spans="1:12">
      <c r="A132" s="85"/>
      <c r="B132" s="86" t="s">
        <v>13</v>
      </c>
      <c r="C132" s="86" t="s">
        <v>113</v>
      </c>
      <c r="D132" s="96">
        <v>113900</v>
      </c>
      <c r="E132" s="91">
        <v>44277</v>
      </c>
      <c r="F132" s="91">
        <v>44461</v>
      </c>
      <c r="G132" s="95"/>
      <c r="H132" s="98">
        <v>0.4</v>
      </c>
      <c r="I132" s="104"/>
      <c r="J132" s="98">
        <v>0.1</v>
      </c>
      <c r="K132" s="95"/>
      <c r="L132" s="105"/>
    </row>
    <row r="133" customHeight="true" spans="1:12">
      <c r="A133" s="80">
        <v>85</v>
      </c>
      <c r="B133" s="81" t="s">
        <v>13</v>
      </c>
      <c r="C133" s="81" t="s">
        <v>114</v>
      </c>
      <c r="D133" s="96">
        <v>3000</v>
      </c>
      <c r="E133" s="91">
        <v>44095</v>
      </c>
      <c r="F133" s="91">
        <v>44276</v>
      </c>
      <c r="G133" s="92">
        <v>32876.64</v>
      </c>
      <c r="H133" s="98">
        <v>0.5</v>
      </c>
      <c r="I133" s="100">
        <v>1.643832</v>
      </c>
      <c r="J133" s="98">
        <v>0.2</v>
      </c>
      <c r="K133" s="92">
        <v>6575.33</v>
      </c>
      <c r="L133" s="101" t="s">
        <v>39</v>
      </c>
    </row>
    <row r="134" customHeight="true" spans="1:12">
      <c r="A134" s="83"/>
      <c r="B134" s="84" t="s">
        <v>13</v>
      </c>
      <c r="C134" s="84" t="s">
        <v>114</v>
      </c>
      <c r="D134" s="96">
        <v>60000</v>
      </c>
      <c r="E134" s="91">
        <v>44097</v>
      </c>
      <c r="F134" s="91">
        <v>44278</v>
      </c>
      <c r="G134" s="94"/>
      <c r="H134" s="98">
        <v>0.5</v>
      </c>
      <c r="I134" s="102"/>
      <c r="J134" s="98">
        <v>0.2</v>
      </c>
      <c r="K134" s="94"/>
      <c r="L134" s="103"/>
    </row>
    <row r="135" customHeight="true" spans="1:12">
      <c r="A135" s="83"/>
      <c r="B135" s="84" t="s">
        <v>13</v>
      </c>
      <c r="C135" s="84" t="s">
        <v>114</v>
      </c>
      <c r="D135" s="96">
        <v>10000</v>
      </c>
      <c r="E135" s="91">
        <v>44098</v>
      </c>
      <c r="F135" s="91">
        <v>44279</v>
      </c>
      <c r="G135" s="94"/>
      <c r="H135" s="98">
        <v>0.5</v>
      </c>
      <c r="I135" s="102"/>
      <c r="J135" s="98">
        <v>0.2</v>
      </c>
      <c r="K135" s="94"/>
      <c r="L135" s="103"/>
    </row>
    <row r="136" customHeight="true" spans="1:12">
      <c r="A136" s="83"/>
      <c r="B136" s="84" t="s">
        <v>13</v>
      </c>
      <c r="C136" s="84" t="s">
        <v>114</v>
      </c>
      <c r="D136" s="96">
        <v>5000</v>
      </c>
      <c r="E136" s="91">
        <v>44101</v>
      </c>
      <c r="F136" s="91">
        <v>44282</v>
      </c>
      <c r="G136" s="94"/>
      <c r="H136" s="98">
        <v>0.5</v>
      </c>
      <c r="I136" s="102"/>
      <c r="J136" s="98">
        <v>0.2</v>
      </c>
      <c r="K136" s="94"/>
      <c r="L136" s="103"/>
    </row>
    <row r="137" customHeight="true" spans="1:12">
      <c r="A137" s="83"/>
      <c r="B137" s="84" t="s">
        <v>13</v>
      </c>
      <c r="C137" s="84" t="s">
        <v>114</v>
      </c>
      <c r="D137" s="96">
        <v>4000</v>
      </c>
      <c r="E137" s="91">
        <v>44102</v>
      </c>
      <c r="F137" s="91">
        <v>44283</v>
      </c>
      <c r="G137" s="94"/>
      <c r="H137" s="98">
        <v>0.5</v>
      </c>
      <c r="I137" s="102"/>
      <c r="J137" s="98">
        <v>0.2</v>
      </c>
      <c r="K137" s="94"/>
      <c r="L137" s="103"/>
    </row>
    <row r="138" customHeight="true" spans="1:12">
      <c r="A138" s="85"/>
      <c r="B138" s="86" t="s">
        <v>13</v>
      </c>
      <c r="C138" s="86" t="s">
        <v>114</v>
      </c>
      <c r="D138" s="96">
        <v>5000</v>
      </c>
      <c r="E138" s="91">
        <v>44103</v>
      </c>
      <c r="F138" s="91">
        <v>44284</v>
      </c>
      <c r="G138" s="95"/>
      <c r="H138" s="98">
        <v>0.5</v>
      </c>
      <c r="I138" s="104"/>
      <c r="J138" s="98">
        <v>0.2</v>
      </c>
      <c r="K138" s="95"/>
      <c r="L138" s="105"/>
    </row>
    <row r="139" customHeight="true" spans="1:12">
      <c r="A139" s="82">
        <v>86</v>
      </c>
      <c r="B139" s="82" t="s">
        <v>13</v>
      </c>
      <c r="C139" s="82" t="s">
        <v>115</v>
      </c>
      <c r="D139" s="96">
        <v>2600000</v>
      </c>
      <c r="E139" s="91">
        <v>44047</v>
      </c>
      <c r="F139" s="91">
        <v>44411</v>
      </c>
      <c r="G139" s="96">
        <v>2600000</v>
      </c>
      <c r="H139" s="98">
        <v>0.5</v>
      </c>
      <c r="I139" s="106">
        <v>130</v>
      </c>
      <c r="J139" s="93">
        <v>0.2</v>
      </c>
      <c r="K139" s="97">
        <v>520000</v>
      </c>
      <c r="L139" s="107" t="s">
        <v>39</v>
      </c>
    </row>
    <row r="140" customHeight="true" spans="1:12">
      <c r="A140" s="82">
        <v>87</v>
      </c>
      <c r="B140" s="82" t="s">
        <v>116</v>
      </c>
      <c r="C140" s="82" t="s">
        <v>117</v>
      </c>
      <c r="D140" s="97">
        <v>500000</v>
      </c>
      <c r="E140" s="91">
        <v>44068</v>
      </c>
      <c r="F140" s="91">
        <v>44432</v>
      </c>
      <c r="G140" s="97">
        <v>500000</v>
      </c>
      <c r="H140" s="98">
        <v>0.5</v>
      </c>
      <c r="I140" s="106">
        <v>25</v>
      </c>
      <c r="J140" s="93">
        <v>0.2</v>
      </c>
      <c r="K140" s="97">
        <v>100000</v>
      </c>
      <c r="L140" s="107" t="s">
        <v>39</v>
      </c>
    </row>
    <row r="141" customHeight="true" spans="1:12">
      <c r="A141" s="82">
        <v>88</v>
      </c>
      <c r="B141" s="82" t="s">
        <v>59</v>
      </c>
      <c r="C141" s="82" t="s">
        <v>118</v>
      </c>
      <c r="D141" s="97">
        <v>2000000</v>
      </c>
      <c r="E141" s="91">
        <v>44133</v>
      </c>
      <c r="F141" s="91">
        <v>44496</v>
      </c>
      <c r="G141" s="97">
        <v>802508.18</v>
      </c>
      <c r="H141" s="98">
        <v>0.5</v>
      </c>
      <c r="I141" s="106">
        <v>40.125409</v>
      </c>
      <c r="J141" s="93">
        <v>0.2</v>
      </c>
      <c r="K141" s="97">
        <v>160501.63</v>
      </c>
      <c r="L141" s="107" t="s">
        <v>39</v>
      </c>
    </row>
    <row r="142" customHeight="true" spans="1:12">
      <c r="A142" s="82">
        <v>89</v>
      </c>
      <c r="B142" s="82" t="s">
        <v>119</v>
      </c>
      <c r="C142" s="82" t="s">
        <v>120</v>
      </c>
      <c r="D142" s="97">
        <v>2200000</v>
      </c>
      <c r="E142" s="91">
        <v>44124</v>
      </c>
      <c r="F142" s="91">
        <v>44480</v>
      </c>
      <c r="G142" s="97">
        <v>2200000</v>
      </c>
      <c r="H142" s="98">
        <v>0.5</v>
      </c>
      <c r="I142" s="106">
        <v>110</v>
      </c>
      <c r="J142" s="93">
        <v>0.2</v>
      </c>
      <c r="K142" s="97">
        <v>440000</v>
      </c>
      <c r="L142" s="107" t="s">
        <v>39</v>
      </c>
    </row>
    <row r="143" customHeight="true" spans="1:12">
      <c r="A143" s="82">
        <v>90</v>
      </c>
      <c r="B143" s="82" t="s">
        <v>47</v>
      </c>
      <c r="C143" s="82" t="s">
        <v>121</v>
      </c>
      <c r="D143" s="97">
        <v>150000</v>
      </c>
      <c r="E143" s="91">
        <v>44311</v>
      </c>
      <c r="F143" s="91">
        <v>44493</v>
      </c>
      <c r="G143" s="97">
        <v>150000</v>
      </c>
      <c r="H143" s="98">
        <v>0.4</v>
      </c>
      <c r="I143" s="106">
        <v>6</v>
      </c>
      <c r="J143" s="93">
        <v>0.1</v>
      </c>
      <c r="K143" s="97">
        <v>15000</v>
      </c>
      <c r="L143" s="107"/>
    </row>
    <row r="144" customHeight="true" spans="1:12">
      <c r="A144" s="82">
        <v>91</v>
      </c>
      <c r="B144" s="82" t="s">
        <v>122</v>
      </c>
      <c r="C144" s="82" t="s">
        <v>123</v>
      </c>
      <c r="D144" s="96">
        <v>2700000</v>
      </c>
      <c r="E144" s="91">
        <v>44015</v>
      </c>
      <c r="F144" s="91">
        <v>44380</v>
      </c>
      <c r="G144" s="96">
        <v>2499605.51</v>
      </c>
      <c r="H144" s="98">
        <v>0.5</v>
      </c>
      <c r="I144" s="106">
        <v>124.980275</v>
      </c>
      <c r="J144" s="93">
        <v>0.2</v>
      </c>
      <c r="K144" s="97">
        <v>499921.1</v>
      </c>
      <c r="L144" s="107" t="s">
        <v>39</v>
      </c>
    </row>
    <row r="145" customHeight="true" spans="1:12">
      <c r="A145" s="82">
        <v>92</v>
      </c>
      <c r="B145" s="82" t="s">
        <v>122</v>
      </c>
      <c r="C145" s="82" t="s">
        <v>124</v>
      </c>
      <c r="D145" s="96">
        <v>4000000</v>
      </c>
      <c r="E145" s="91">
        <v>44057</v>
      </c>
      <c r="F145" s="91">
        <v>44420</v>
      </c>
      <c r="G145" s="96">
        <v>3979824.25</v>
      </c>
      <c r="H145" s="98">
        <v>0.5</v>
      </c>
      <c r="I145" s="106">
        <v>198.991212</v>
      </c>
      <c r="J145" s="93">
        <v>0.2</v>
      </c>
      <c r="K145" s="97">
        <v>795964.85</v>
      </c>
      <c r="L145" s="107" t="s">
        <v>39</v>
      </c>
    </row>
    <row r="146" customHeight="true" spans="1:12">
      <c r="A146" s="80">
        <v>93</v>
      </c>
      <c r="B146" s="81" t="s">
        <v>21</v>
      </c>
      <c r="C146" s="81" t="s">
        <v>125</v>
      </c>
      <c r="D146" s="96">
        <v>2480000</v>
      </c>
      <c r="E146" s="112" t="s">
        <v>126</v>
      </c>
      <c r="F146" s="112">
        <v>44555</v>
      </c>
      <c r="G146" s="92">
        <v>9980000</v>
      </c>
      <c r="H146" s="98">
        <v>0.5</v>
      </c>
      <c r="I146" s="100">
        <v>499</v>
      </c>
      <c r="J146" s="98">
        <v>0.2</v>
      </c>
      <c r="K146" s="92">
        <v>1996000</v>
      </c>
      <c r="L146" s="101" t="s">
        <v>39</v>
      </c>
    </row>
    <row r="147" customHeight="true" spans="1:12">
      <c r="A147" s="85"/>
      <c r="B147" s="86" t="s">
        <v>21</v>
      </c>
      <c r="C147" s="86" t="s">
        <v>125</v>
      </c>
      <c r="D147" s="96">
        <v>7500000</v>
      </c>
      <c r="E147" s="91">
        <v>44142</v>
      </c>
      <c r="F147" s="91">
        <v>44506</v>
      </c>
      <c r="G147" s="95"/>
      <c r="H147" s="98">
        <v>0.5</v>
      </c>
      <c r="I147" s="104"/>
      <c r="J147" s="98">
        <v>0.2</v>
      </c>
      <c r="K147" s="95"/>
      <c r="L147" s="105"/>
    </row>
    <row r="148" customHeight="true" spans="1:12">
      <c r="A148" s="82">
        <v>94</v>
      </c>
      <c r="B148" s="82" t="s">
        <v>21</v>
      </c>
      <c r="C148" s="82" t="s">
        <v>127</v>
      </c>
      <c r="D148" s="96">
        <v>3000000</v>
      </c>
      <c r="E148" s="91">
        <v>43798</v>
      </c>
      <c r="F148" s="91">
        <v>44893</v>
      </c>
      <c r="G148" s="96">
        <v>3000000</v>
      </c>
      <c r="H148" s="98">
        <v>0.4</v>
      </c>
      <c r="I148" s="106">
        <v>120</v>
      </c>
      <c r="J148" s="93">
        <v>0.1</v>
      </c>
      <c r="K148" s="96">
        <v>300000</v>
      </c>
      <c r="L148" s="107"/>
    </row>
    <row r="149" customHeight="true" spans="1:12">
      <c r="A149" s="82">
        <v>95</v>
      </c>
      <c r="B149" s="82" t="s">
        <v>21</v>
      </c>
      <c r="C149" s="82" t="s">
        <v>128</v>
      </c>
      <c r="D149" s="96">
        <v>2000000</v>
      </c>
      <c r="E149" s="91">
        <v>44134</v>
      </c>
      <c r="F149" s="91">
        <v>44498</v>
      </c>
      <c r="G149" s="96">
        <v>1982290.2</v>
      </c>
      <c r="H149" s="98">
        <v>0.5</v>
      </c>
      <c r="I149" s="106">
        <v>99.11451</v>
      </c>
      <c r="J149" s="93">
        <v>0.2</v>
      </c>
      <c r="K149" s="96">
        <v>396458.04</v>
      </c>
      <c r="L149" s="107" t="s">
        <v>39</v>
      </c>
    </row>
    <row r="150" customHeight="true" spans="1:12">
      <c r="A150" s="80">
        <v>96</v>
      </c>
      <c r="B150" s="81" t="s">
        <v>129</v>
      </c>
      <c r="C150" s="81" t="s">
        <v>130</v>
      </c>
      <c r="D150" s="96">
        <v>9000000</v>
      </c>
      <c r="E150" s="91">
        <v>43920</v>
      </c>
      <c r="F150" s="91">
        <v>44285</v>
      </c>
      <c r="G150" s="92">
        <v>10627280</v>
      </c>
      <c r="H150" s="98">
        <v>0.4</v>
      </c>
      <c r="I150" s="100">
        <v>425.0912</v>
      </c>
      <c r="J150" s="98">
        <v>0.1</v>
      </c>
      <c r="K150" s="92">
        <v>1062728</v>
      </c>
      <c r="L150" s="101"/>
    </row>
    <row r="151" customHeight="true" spans="1:12">
      <c r="A151" s="85"/>
      <c r="B151" s="86" t="s">
        <v>129</v>
      </c>
      <c r="C151" s="86" t="s">
        <v>130</v>
      </c>
      <c r="D151" s="96">
        <v>2000000</v>
      </c>
      <c r="E151" s="91">
        <v>43922</v>
      </c>
      <c r="F151" s="91">
        <v>44104</v>
      </c>
      <c r="G151" s="95"/>
      <c r="H151" s="98">
        <v>0.4</v>
      </c>
      <c r="I151" s="104"/>
      <c r="J151" s="98">
        <v>0.1</v>
      </c>
      <c r="K151" s="95"/>
      <c r="L151" s="105"/>
    </row>
    <row r="152" customHeight="true" spans="1:12">
      <c r="A152" s="80">
        <v>97</v>
      </c>
      <c r="B152" s="81" t="s">
        <v>13</v>
      </c>
      <c r="C152" s="81" t="s">
        <v>131</v>
      </c>
      <c r="D152" s="96">
        <v>50000</v>
      </c>
      <c r="E152" s="91">
        <v>43951</v>
      </c>
      <c r="F152" s="91">
        <v>44134</v>
      </c>
      <c r="G152" s="92">
        <v>193034.82</v>
      </c>
      <c r="H152" s="98">
        <v>0.5</v>
      </c>
      <c r="I152" s="100">
        <v>9.651741</v>
      </c>
      <c r="J152" s="98">
        <v>0.2</v>
      </c>
      <c r="K152" s="92">
        <v>38606.96</v>
      </c>
      <c r="L152" s="101" t="s">
        <v>15</v>
      </c>
    </row>
    <row r="153" customHeight="true" spans="1:12">
      <c r="A153" s="83"/>
      <c r="B153" s="84" t="s">
        <v>13</v>
      </c>
      <c r="C153" s="84" t="s">
        <v>131</v>
      </c>
      <c r="D153" s="96">
        <v>50000</v>
      </c>
      <c r="E153" s="91">
        <v>43960</v>
      </c>
      <c r="F153" s="91">
        <v>44144</v>
      </c>
      <c r="G153" s="94"/>
      <c r="H153" s="98">
        <v>0.5</v>
      </c>
      <c r="I153" s="102"/>
      <c r="J153" s="98">
        <v>0.2</v>
      </c>
      <c r="K153" s="94"/>
      <c r="L153" s="103"/>
    </row>
    <row r="154" customHeight="true" spans="1:12">
      <c r="A154" s="83"/>
      <c r="B154" s="84" t="s">
        <v>13</v>
      </c>
      <c r="C154" s="84" t="s">
        <v>131</v>
      </c>
      <c r="D154" s="96">
        <v>10000</v>
      </c>
      <c r="E154" s="91">
        <v>43971</v>
      </c>
      <c r="F154" s="91">
        <v>44155</v>
      </c>
      <c r="G154" s="94"/>
      <c r="H154" s="98">
        <v>0.5</v>
      </c>
      <c r="I154" s="102"/>
      <c r="J154" s="98">
        <v>0.2</v>
      </c>
      <c r="K154" s="94"/>
      <c r="L154" s="103"/>
    </row>
    <row r="155" customHeight="true" spans="1:12">
      <c r="A155" s="85"/>
      <c r="B155" s="86" t="s">
        <v>13</v>
      </c>
      <c r="C155" s="86" t="s">
        <v>131</v>
      </c>
      <c r="D155" s="96">
        <v>90000</v>
      </c>
      <c r="E155" s="91">
        <v>43986</v>
      </c>
      <c r="F155" s="91">
        <v>44169</v>
      </c>
      <c r="G155" s="95"/>
      <c r="H155" s="98">
        <v>0.5</v>
      </c>
      <c r="I155" s="104"/>
      <c r="J155" s="98">
        <v>0.2</v>
      </c>
      <c r="K155" s="95"/>
      <c r="L155" s="105"/>
    </row>
    <row r="156" customHeight="true" spans="1:12">
      <c r="A156" s="80">
        <v>98</v>
      </c>
      <c r="B156" s="81" t="s">
        <v>13</v>
      </c>
      <c r="C156" s="81" t="s">
        <v>132</v>
      </c>
      <c r="D156" s="96">
        <v>32000</v>
      </c>
      <c r="E156" s="91">
        <v>44219</v>
      </c>
      <c r="F156" s="91">
        <v>44400</v>
      </c>
      <c r="G156" s="96">
        <v>23030.64</v>
      </c>
      <c r="H156" s="98">
        <v>0.4</v>
      </c>
      <c r="I156" s="106">
        <v>0.921226</v>
      </c>
      <c r="J156" s="93">
        <v>0.1</v>
      </c>
      <c r="K156" s="97">
        <v>2303.06</v>
      </c>
      <c r="L156" s="101" t="s">
        <v>15</v>
      </c>
    </row>
    <row r="157" customHeight="true" spans="1:12">
      <c r="A157" s="83"/>
      <c r="B157" s="84" t="s">
        <v>13</v>
      </c>
      <c r="C157" s="84" t="s">
        <v>132</v>
      </c>
      <c r="D157" s="96">
        <v>68000</v>
      </c>
      <c r="E157" s="91">
        <v>44189</v>
      </c>
      <c r="F157" s="91">
        <v>44371</v>
      </c>
      <c r="G157" s="96">
        <v>39295.69</v>
      </c>
      <c r="H157" s="98">
        <v>0.5</v>
      </c>
      <c r="I157" s="106">
        <v>1.964784</v>
      </c>
      <c r="J157" s="93">
        <v>0.2</v>
      </c>
      <c r="K157" s="97">
        <v>7859.14</v>
      </c>
      <c r="L157" s="103"/>
    </row>
    <row r="158" customHeight="true" spans="1:12">
      <c r="A158" s="85"/>
      <c r="B158" s="86" t="s">
        <v>13</v>
      </c>
      <c r="C158" s="86" t="s">
        <v>132</v>
      </c>
      <c r="D158" s="96">
        <v>162000</v>
      </c>
      <c r="E158" s="91">
        <v>44103</v>
      </c>
      <c r="F158" s="91">
        <v>44284</v>
      </c>
      <c r="G158" s="96">
        <v>23383.66</v>
      </c>
      <c r="H158" s="98">
        <v>0.5</v>
      </c>
      <c r="I158" s="106">
        <v>1.169183</v>
      </c>
      <c r="J158" s="93">
        <v>0.2</v>
      </c>
      <c r="K158" s="97">
        <v>4676.73</v>
      </c>
      <c r="L158" s="105"/>
    </row>
    <row r="159" customHeight="true" spans="1:12">
      <c r="A159" s="80">
        <v>99</v>
      </c>
      <c r="B159" s="81" t="s">
        <v>13</v>
      </c>
      <c r="C159" s="81" t="s">
        <v>133</v>
      </c>
      <c r="D159" s="96">
        <v>20000</v>
      </c>
      <c r="E159" s="91">
        <v>44197</v>
      </c>
      <c r="F159" s="91">
        <v>44378</v>
      </c>
      <c r="G159" s="96">
        <v>14375.16</v>
      </c>
      <c r="H159" s="116">
        <v>0.4</v>
      </c>
      <c r="I159" s="106">
        <v>0.575006</v>
      </c>
      <c r="J159" s="93">
        <v>0.1</v>
      </c>
      <c r="K159" s="97">
        <v>1437.51</v>
      </c>
      <c r="L159" s="101" t="s">
        <v>15</v>
      </c>
    </row>
    <row r="160" customHeight="true" spans="1:12">
      <c r="A160" s="83"/>
      <c r="B160" s="84" t="s">
        <v>13</v>
      </c>
      <c r="C160" s="84" t="s">
        <v>133</v>
      </c>
      <c r="D160" s="96">
        <v>10000</v>
      </c>
      <c r="E160" s="91">
        <v>44204</v>
      </c>
      <c r="F160" s="91">
        <v>44385</v>
      </c>
      <c r="G160" s="92">
        <v>7184.06</v>
      </c>
      <c r="H160" s="116">
        <v>0.4</v>
      </c>
      <c r="I160" s="82">
        <v>0.287362</v>
      </c>
      <c r="J160" s="93">
        <v>0.1</v>
      </c>
      <c r="K160" s="97">
        <v>718.41</v>
      </c>
      <c r="L160" s="103"/>
    </row>
    <row r="161" customHeight="true" spans="1:12">
      <c r="A161" s="83"/>
      <c r="B161" s="84" t="s">
        <v>13</v>
      </c>
      <c r="C161" s="84" t="s">
        <v>133</v>
      </c>
      <c r="D161" s="96">
        <v>10000</v>
      </c>
      <c r="E161" s="91">
        <v>44205</v>
      </c>
      <c r="F161" s="91">
        <v>44386</v>
      </c>
      <c r="G161" s="95"/>
      <c r="H161" s="116">
        <v>0.4</v>
      </c>
      <c r="I161" s="82">
        <v>0.287362</v>
      </c>
      <c r="J161" s="93">
        <v>0.1</v>
      </c>
      <c r="K161" s="97">
        <v>718.41</v>
      </c>
      <c r="L161" s="103"/>
    </row>
    <row r="162" customHeight="true" spans="1:12">
      <c r="A162" s="83"/>
      <c r="B162" s="84" t="s">
        <v>13</v>
      </c>
      <c r="C162" s="84" t="s">
        <v>133</v>
      </c>
      <c r="D162" s="96">
        <v>10000</v>
      </c>
      <c r="E162" s="91">
        <v>44210</v>
      </c>
      <c r="F162" s="91">
        <v>44391</v>
      </c>
      <c r="G162" s="96">
        <v>7184.38</v>
      </c>
      <c r="H162" s="116">
        <v>0.4</v>
      </c>
      <c r="I162" s="106">
        <v>0.287375</v>
      </c>
      <c r="J162" s="93">
        <v>0.1</v>
      </c>
      <c r="K162" s="97">
        <v>718.43</v>
      </c>
      <c r="L162" s="103"/>
    </row>
    <row r="163" customHeight="true" spans="1:12">
      <c r="A163" s="83"/>
      <c r="B163" s="84" t="s">
        <v>13</v>
      </c>
      <c r="C163" s="84" t="s">
        <v>133</v>
      </c>
      <c r="D163" s="96">
        <v>30000</v>
      </c>
      <c r="E163" s="91">
        <v>44214</v>
      </c>
      <c r="F163" s="91">
        <v>44395</v>
      </c>
      <c r="G163" s="96">
        <v>21553.16</v>
      </c>
      <c r="H163" s="116">
        <v>0.4</v>
      </c>
      <c r="I163" s="106">
        <v>0.862126</v>
      </c>
      <c r="J163" s="93">
        <v>0.1</v>
      </c>
      <c r="K163" s="97">
        <v>2155.32</v>
      </c>
      <c r="L163" s="103"/>
    </row>
    <row r="164" customHeight="true" spans="1:12">
      <c r="A164" s="83"/>
      <c r="B164" s="84" t="s">
        <v>13</v>
      </c>
      <c r="C164" s="84" t="s">
        <v>133</v>
      </c>
      <c r="D164" s="96">
        <v>100000</v>
      </c>
      <c r="E164" s="91">
        <v>44218</v>
      </c>
      <c r="F164" s="91">
        <v>44399</v>
      </c>
      <c r="G164" s="96">
        <v>85960.92</v>
      </c>
      <c r="H164" s="116">
        <v>0.4</v>
      </c>
      <c r="I164" s="106">
        <v>3.438437</v>
      </c>
      <c r="J164" s="93">
        <v>0.1</v>
      </c>
      <c r="K164" s="97">
        <v>8596.09</v>
      </c>
      <c r="L164" s="103"/>
    </row>
    <row r="165" customHeight="true" spans="1:12">
      <c r="A165" s="83"/>
      <c r="B165" s="84" t="s">
        <v>13</v>
      </c>
      <c r="C165" s="84" t="s">
        <v>133</v>
      </c>
      <c r="D165" s="96">
        <v>20000</v>
      </c>
      <c r="E165" s="91">
        <v>44221</v>
      </c>
      <c r="F165" s="91">
        <v>44402</v>
      </c>
      <c r="G165" s="96">
        <v>17192.18</v>
      </c>
      <c r="H165" s="116">
        <v>0.4</v>
      </c>
      <c r="I165" s="106">
        <v>0.687687</v>
      </c>
      <c r="J165" s="93">
        <v>0.1</v>
      </c>
      <c r="K165" s="97">
        <v>1719.22</v>
      </c>
      <c r="L165" s="103"/>
    </row>
    <row r="166" customHeight="true" spans="1:12">
      <c r="A166" s="83"/>
      <c r="B166" s="84" t="s">
        <v>13</v>
      </c>
      <c r="C166" s="84" t="s">
        <v>133</v>
      </c>
      <c r="D166" s="96">
        <v>60000</v>
      </c>
      <c r="E166" s="91">
        <v>44226</v>
      </c>
      <c r="F166" s="91">
        <v>44407</v>
      </c>
      <c r="G166" s="96">
        <v>51576.55</v>
      </c>
      <c r="H166" s="116">
        <v>0.4</v>
      </c>
      <c r="I166" s="106">
        <v>2.06306</v>
      </c>
      <c r="J166" s="93">
        <v>0.1</v>
      </c>
      <c r="K166" s="97">
        <v>5157.65</v>
      </c>
      <c r="L166" s="103"/>
    </row>
    <row r="167" customHeight="true" spans="1:12">
      <c r="A167" s="83"/>
      <c r="B167" s="84" t="s">
        <v>13</v>
      </c>
      <c r="C167" s="84" t="s">
        <v>133</v>
      </c>
      <c r="D167" s="96">
        <v>30000</v>
      </c>
      <c r="E167" s="91">
        <v>44190</v>
      </c>
      <c r="F167" s="91">
        <v>44372</v>
      </c>
      <c r="G167" s="96">
        <v>21562.77</v>
      </c>
      <c r="H167" s="116">
        <v>0.5</v>
      </c>
      <c r="I167" s="106">
        <v>1.078139</v>
      </c>
      <c r="J167" s="93">
        <v>0.2</v>
      </c>
      <c r="K167" s="97">
        <v>4312.56</v>
      </c>
      <c r="L167" s="103"/>
    </row>
    <row r="168" customHeight="true" spans="1:12">
      <c r="A168" s="83"/>
      <c r="B168" s="84" t="s">
        <v>13</v>
      </c>
      <c r="C168" s="84" t="s">
        <v>133</v>
      </c>
      <c r="D168" s="96">
        <v>10000</v>
      </c>
      <c r="E168" s="91">
        <v>44193</v>
      </c>
      <c r="F168" s="91">
        <v>44375</v>
      </c>
      <c r="G168" s="96">
        <v>7187.59</v>
      </c>
      <c r="H168" s="116">
        <v>0.5</v>
      </c>
      <c r="I168" s="106">
        <v>0.35938</v>
      </c>
      <c r="J168" s="93">
        <v>0.2</v>
      </c>
      <c r="K168" s="97">
        <v>1437.52</v>
      </c>
      <c r="L168" s="103"/>
    </row>
    <row r="169" customHeight="true" spans="1:12">
      <c r="A169" s="83"/>
      <c r="B169" s="84" t="s">
        <v>13</v>
      </c>
      <c r="C169" s="84" t="s">
        <v>133</v>
      </c>
      <c r="D169" s="96">
        <v>40000</v>
      </c>
      <c r="E169" s="91">
        <v>44196</v>
      </c>
      <c r="F169" s="91">
        <v>44377</v>
      </c>
      <c r="G169" s="96">
        <v>28750.36</v>
      </c>
      <c r="H169" s="116">
        <v>0.5</v>
      </c>
      <c r="I169" s="106">
        <v>1.437518</v>
      </c>
      <c r="J169" s="93">
        <v>0.2</v>
      </c>
      <c r="K169" s="97">
        <v>5750.07</v>
      </c>
      <c r="L169" s="103"/>
    </row>
    <row r="170" customHeight="true" spans="1:12">
      <c r="A170" s="83"/>
      <c r="B170" s="84" t="s">
        <v>13</v>
      </c>
      <c r="C170" s="84" t="s">
        <v>133</v>
      </c>
      <c r="D170" s="96">
        <v>300000</v>
      </c>
      <c r="E170" s="91">
        <v>44142</v>
      </c>
      <c r="F170" s="91">
        <v>44323</v>
      </c>
      <c r="G170" s="96">
        <v>130133.01</v>
      </c>
      <c r="H170" s="116">
        <v>0.5</v>
      </c>
      <c r="I170" s="106">
        <v>6.506651</v>
      </c>
      <c r="J170" s="93">
        <v>0.2</v>
      </c>
      <c r="K170" s="97">
        <v>26026.6</v>
      </c>
      <c r="L170" s="103"/>
    </row>
    <row r="171" customHeight="true" spans="1:12">
      <c r="A171" s="83"/>
      <c r="B171" s="84" t="s">
        <v>13</v>
      </c>
      <c r="C171" s="84" t="s">
        <v>133</v>
      </c>
      <c r="D171" s="96">
        <v>16000</v>
      </c>
      <c r="E171" s="91">
        <v>44146</v>
      </c>
      <c r="F171" s="91">
        <v>44327</v>
      </c>
      <c r="G171" s="96">
        <v>6940.44</v>
      </c>
      <c r="H171" s="116">
        <v>0.5</v>
      </c>
      <c r="I171" s="106">
        <v>0.347022</v>
      </c>
      <c r="J171" s="93">
        <v>0.2</v>
      </c>
      <c r="K171" s="97">
        <v>1388.09</v>
      </c>
      <c r="L171" s="103"/>
    </row>
    <row r="172" customHeight="true" spans="1:12">
      <c r="A172" s="83"/>
      <c r="B172" s="84" t="s">
        <v>13</v>
      </c>
      <c r="C172" s="84" t="s">
        <v>133</v>
      </c>
      <c r="D172" s="96">
        <v>65000</v>
      </c>
      <c r="E172" s="91">
        <v>44155</v>
      </c>
      <c r="F172" s="91">
        <v>44336</v>
      </c>
      <c r="G172" s="96">
        <v>28195.48</v>
      </c>
      <c r="H172" s="116">
        <v>0.5</v>
      </c>
      <c r="I172" s="106">
        <v>1.409774</v>
      </c>
      <c r="J172" s="93">
        <v>0.2</v>
      </c>
      <c r="K172" s="97">
        <v>5639.1</v>
      </c>
      <c r="L172" s="103"/>
    </row>
    <row r="173" customHeight="true" spans="1:12">
      <c r="A173" s="83"/>
      <c r="B173" s="84" t="s">
        <v>13</v>
      </c>
      <c r="C173" s="84" t="s">
        <v>133</v>
      </c>
      <c r="D173" s="96">
        <v>150000</v>
      </c>
      <c r="E173" s="91">
        <v>44160</v>
      </c>
      <c r="F173" s="91">
        <v>44341</v>
      </c>
      <c r="G173" s="96">
        <v>86501.88</v>
      </c>
      <c r="H173" s="116">
        <v>0.5</v>
      </c>
      <c r="I173" s="106">
        <v>4.325094</v>
      </c>
      <c r="J173" s="93">
        <v>0.2</v>
      </c>
      <c r="K173" s="97">
        <v>17300.38</v>
      </c>
      <c r="L173" s="103"/>
    </row>
    <row r="174" customHeight="true" spans="1:12">
      <c r="A174" s="83"/>
      <c r="B174" s="84" t="s">
        <v>13</v>
      </c>
      <c r="C174" s="84" t="s">
        <v>133</v>
      </c>
      <c r="D174" s="96">
        <v>15000</v>
      </c>
      <c r="E174" s="91">
        <v>44110</v>
      </c>
      <c r="F174" s="91">
        <v>44292</v>
      </c>
      <c r="G174" s="96">
        <v>4356.17</v>
      </c>
      <c r="H174" s="116">
        <v>0.5</v>
      </c>
      <c r="I174" s="106">
        <v>0.217809</v>
      </c>
      <c r="J174" s="93">
        <v>0.2</v>
      </c>
      <c r="K174" s="97">
        <v>871.24</v>
      </c>
      <c r="L174" s="103"/>
    </row>
    <row r="175" customHeight="true" spans="1:12">
      <c r="A175" s="83"/>
      <c r="B175" s="84" t="s">
        <v>13</v>
      </c>
      <c r="C175" s="84" t="s">
        <v>133</v>
      </c>
      <c r="D175" s="96">
        <v>150000</v>
      </c>
      <c r="E175" s="91">
        <v>44113</v>
      </c>
      <c r="F175" s="91">
        <v>44295</v>
      </c>
      <c r="G175" s="96">
        <v>43561.98</v>
      </c>
      <c r="H175" s="116">
        <v>0.5</v>
      </c>
      <c r="I175" s="106">
        <v>2.178099</v>
      </c>
      <c r="J175" s="93">
        <v>0.2</v>
      </c>
      <c r="K175" s="97">
        <v>8712.4</v>
      </c>
      <c r="L175" s="103"/>
    </row>
    <row r="176" customHeight="true" spans="1:12">
      <c r="A176" s="83"/>
      <c r="B176" s="84" t="s">
        <v>13</v>
      </c>
      <c r="C176" s="84" t="s">
        <v>133</v>
      </c>
      <c r="D176" s="96">
        <v>223000</v>
      </c>
      <c r="E176" s="91">
        <v>44117</v>
      </c>
      <c r="F176" s="91">
        <v>44299</v>
      </c>
      <c r="G176" s="96">
        <v>64762.16</v>
      </c>
      <c r="H176" s="116">
        <v>0.5</v>
      </c>
      <c r="I176" s="106">
        <v>3.238108</v>
      </c>
      <c r="J176" s="93">
        <v>0.2</v>
      </c>
      <c r="K176" s="97">
        <v>12952.43</v>
      </c>
      <c r="L176" s="103"/>
    </row>
    <row r="177" customHeight="true" spans="1:12">
      <c r="A177" s="83"/>
      <c r="B177" s="84" t="s">
        <v>13</v>
      </c>
      <c r="C177" s="84" t="s">
        <v>133</v>
      </c>
      <c r="D177" s="96">
        <v>50000</v>
      </c>
      <c r="E177" s="91">
        <v>44126</v>
      </c>
      <c r="F177" s="91">
        <v>44308</v>
      </c>
      <c r="G177" s="96">
        <v>21698.66</v>
      </c>
      <c r="H177" s="116">
        <v>0.5</v>
      </c>
      <c r="I177" s="106">
        <v>1.084933</v>
      </c>
      <c r="J177" s="93">
        <v>0.2</v>
      </c>
      <c r="K177" s="97">
        <v>4339.73</v>
      </c>
      <c r="L177" s="103"/>
    </row>
    <row r="178" customHeight="true" spans="1:12">
      <c r="A178" s="83"/>
      <c r="B178" s="84" t="s">
        <v>13</v>
      </c>
      <c r="C178" s="84" t="s">
        <v>133</v>
      </c>
      <c r="D178" s="96">
        <v>110000</v>
      </c>
      <c r="E178" s="91">
        <v>44127</v>
      </c>
      <c r="F178" s="91">
        <v>44309</v>
      </c>
      <c r="G178" s="96">
        <v>47737.04</v>
      </c>
      <c r="H178" s="116">
        <v>0.5</v>
      </c>
      <c r="I178" s="106">
        <v>2.386852</v>
      </c>
      <c r="J178" s="93">
        <v>0.2</v>
      </c>
      <c r="K178" s="97">
        <v>9547.4</v>
      </c>
      <c r="L178" s="103"/>
    </row>
    <row r="179" customHeight="true" spans="1:12">
      <c r="A179" s="83"/>
      <c r="B179" s="84" t="s">
        <v>13</v>
      </c>
      <c r="C179" s="84" t="s">
        <v>133</v>
      </c>
      <c r="D179" s="96">
        <v>20000</v>
      </c>
      <c r="E179" s="91">
        <v>44128</v>
      </c>
      <c r="F179" s="91">
        <v>44310</v>
      </c>
      <c r="G179" s="96">
        <v>8679.44</v>
      </c>
      <c r="H179" s="116">
        <v>0.5</v>
      </c>
      <c r="I179" s="106">
        <v>0.433972</v>
      </c>
      <c r="J179" s="93">
        <v>0.2</v>
      </c>
      <c r="K179" s="97">
        <v>1735.88</v>
      </c>
      <c r="L179" s="103"/>
    </row>
    <row r="180" customHeight="true" spans="1:12">
      <c r="A180" s="83"/>
      <c r="B180" s="84" t="s">
        <v>13</v>
      </c>
      <c r="C180" s="84" t="s">
        <v>133</v>
      </c>
      <c r="D180" s="96">
        <v>10000</v>
      </c>
      <c r="E180" s="91">
        <v>44131</v>
      </c>
      <c r="F180" s="91">
        <v>44313</v>
      </c>
      <c r="G180" s="96">
        <v>4339.73</v>
      </c>
      <c r="H180" s="116">
        <v>0.5</v>
      </c>
      <c r="I180" s="106">
        <v>0.216987</v>
      </c>
      <c r="J180" s="93">
        <v>0.2</v>
      </c>
      <c r="K180" s="97">
        <v>867.95</v>
      </c>
      <c r="L180" s="103"/>
    </row>
    <row r="181" customHeight="true" spans="1:12">
      <c r="A181" s="83"/>
      <c r="B181" s="84" t="s">
        <v>13</v>
      </c>
      <c r="C181" s="84" t="s">
        <v>133</v>
      </c>
      <c r="D181" s="96">
        <v>150000</v>
      </c>
      <c r="E181" s="91">
        <v>44134</v>
      </c>
      <c r="F181" s="91">
        <v>44316</v>
      </c>
      <c r="G181" s="96">
        <v>65095.99</v>
      </c>
      <c r="H181" s="116">
        <v>0.5</v>
      </c>
      <c r="I181" s="106">
        <v>3.2548</v>
      </c>
      <c r="J181" s="93">
        <v>0.2</v>
      </c>
      <c r="K181" s="97">
        <v>13019.2</v>
      </c>
      <c r="L181" s="103"/>
    </row>
    <row r="182" customHeight="true" spans="1:12">
      <c r="A182" s="83"/>
      <c r="B182" s="84" t="s">
        <v>13</v>
      </c>
      <c r="C182" s="84" t="s">
        <v>133</v>
      </c>
      <c r="D182" s="96">
        <v>100000</v>
      </c>
      <c r="E182" s="91">
        <v>44098</v>
      </c>
      <c r="F182" s="91">
        <v>44279</v>
      </c>
      <c r="G182" s="96">
        <v>29021.55</v>
      </c>
      <c r="H182" s="116">
        <v>0.5</v>
      </c>
      <c r="I182" s="106">
        <v>1.451078</v>
      </c>
      <c r="J182" s="93">
        <v>0.2</v>
      </c>
      <c r="K182" s="97">
        <v>5804.31</v>
      </c>
      <c r="L182" s="103"/>
    </row>
    <row r="183" customHeight="true" spans="1:12">
      <c r="A183" s="85"/>
      <c r="B183" s="86" t="s">
        <v>13</v>
      </c>
      <c r="C183" s="86" t="s">
        <v>133</v>
      </c>
      <c r="D183" s="96">
        <v>1000000</v>
      </c>
      <c r="E183" s="91">
        <v>44104</v>
      </c>
      <c r="F183" s="91">
        <v>44285</v>
      </c>
      <c r="G183" s="96">
        <v>51000</v>
      </c>
      <c r="H183" s="116">
        <v>0.5</v>
      </c>
      <c r="I183" s="106">
        <v>2.55</v>
      </c>
      <c r="J183" s="93">
        <v>0.2</v>
      </c>
      <c r="K183" s="97">
        <v>10200</v>
      </c>
      <c r="L183" s="105"/>
    </row>
    <row r="184" customHeight="true" spans="1:12">
      <c r="A184" s="80">
        <v>100</v>
      </c>
      <c r="B184" s="81" t="s">
        <v>13</v>
      </c>
      <c r="C184" s="81" t="s">
        <v>134</v>
      </c>
      <c r="D184" s="96">
        <v>358000</v>
      </c>
      <c r="E184" s="91">
        <v>44335</v>
      </c>
      <c r="F184" s="91">
        <v>44519</v>
      </c>
      <c r="G184" s="96">
        <v>307808.02</v>
      </c>
      <c r="H184" s="98">
        <v>0.4</v>
      </c>
      <c r="I184" s="106">
        <v>12.312321</v>
      </c>
      <c r="J184" s="93">
        <v>0.1</v>
      </c>
      <c r="K184" s="97">
        <v>30780.8</v>
      </c>
      <c r="L184" s="101" t="s">
        <v>15</v>
      </c>
    </row>
    <row r="185" customHeight="true" spans="1:12">
      <c r="A185" s="83"/>
      <c r="B185" s="84" t="s">
        <v>13</v>
      </c>
      <c r="C185" s="84" t="s">
        <v>134</v>
      </c>
      <c r="D185" s="96">
        <v>319000</v>
      </c>
      <c r="E185" s="91">
        <v>44304</v>
      </c>
      <c r="F185" s="91">
        <v>44487</v>
      </c>
      <c r="G185" s="96">
        <v>229169.18</v>
      </c>
      <c r="H185" s="98">
        <v>0.4</v>
      </c>
      <c r="I185" s="106">
        <v>9.166767</v>
      </c>
      <c r="J185" s="93">
        <v>0.1</v>
      </c>
      <c r="K185" s="97">
        <v>22916.92</v>
      </c>
      <c r="L185" s="103"/>
    </row>
    <row r="186" customHeight="true" spans="1:12">
      <c r="A186" s="83"/>
      <c r="B186" s="84" t="s">
        <v>13</v>
      </c>
      <c r="C186" s="84" t="s">
        <v>134</v>
      </c>
      <c r="D186" s="96">
        <v>270000</v>
      </c>
      <c r="E186" s="91">
        <v>44274</v>
      </c>
      <c r="F186" s="91">
        <v>44458</v>
      </c>
      <c r="G186" s="96">
        <v>155718.69</v>
      </c>
      <c r="H186" s="98">
        <v>0.4</v>
      </c>
      <c r="I186" s="106">
        <v>6.228748</v>
      </c>
      <c r="J186" s="93">
        <v>0.1</v>
      </c>
      <c r="K186" s="97">
        <v>15571.87</v>
      </c>
      <c r="L186" s="103"/>
    </row>
    <row r="187" customHeight="true" spans="1:12">
      <c r="A187" s="83"/>
      <c r="B187" s="84" t="s">
        <v>13</v>
      </c>
      <c r="C187" s="84" t="s">
        <v>134</v>
      </c>
      <c r="D187" s="96">
        <v>490000</v>
      </c>
      <c r="E187" s="91">
        <v>44247</v>
      </c>
      <c r="F187" s="91">
        <v>44428</v>
      </c>
      <c r="G187" s="96">
        <v>200328.65</v>
      </c>
      <c r="H187" s="98">
        <v>0.4</v>
      </c>
      <c r="I187" s="106">
        <v>8.013146</v>
      </c>
      <c r="J187" s="93">
        <v>0.1</v>
      </c>
      <c r="K187" s="97">
        <v>20032.87</v>
      </c>
      <c r="L187" s="103"/>
    </row>
    <row r="188" customHeight="true" spans="1:12">
      <c r="A188" s="85"/>
      <c r="B188" s="86" t="s">
        <v>13</v>
      </c>
      <c r="C188" s="86" t="s">
        <v>134</v>
      </c>
      <c r="D188" s="96">
        <v>400000</v>
      </c>
      <c r="E188" s="91">
        <v>44186</v>
      </c>
      <c r="F188" s="91">
        <v>44368</v>
      </c>
      <c r="G188" s="96">
        <v>67711.92</v>
      </c>
      <c r="H188" s="98">
        <v>0.5</v>
      </c>
      <c r="I188" s="106">
        <v>3.385596</v>
      </c>
      <c r="J188" s="93">
        <v>0.2</v>
      </c>
      <c r="K188" s="97">
        <v>13542.38</v>
      </c>
      <c r="L188" s="105"/>
    </row>
    <row r="189" customHeight="true" spans="1:12">
      <c r="A189" s="80">
        <v>101</v>
      </c>
      <c r="B189" s="81" t="s">
        <v>13</v>
      </c>
      <c r="C189" s="81" t="s">
        <v>135</v>
      </c>
      <c r="D189" s="96">
        <v>222000</v>
      </c>
      <c r="E189" s="91">
        <v>44338</v>
      </c>
      <c r="F189" s="91">
        <v>44522</v>
      </c>
      <c r="G189" s="96">
        <v>222000</v>
      </c>
      <c r="H189" s="98">
        <v>0.5</v>
      </c>
      <c r="I189" s="100">
        <v>47.464924</v>
      </c>
      <c r="J189" s="93">
        <v>0.1</v>
      </c>
      <c r="K189" s="118">
        <v>22200</v>
      </c>
      <c r="L189" s="121" t="s">
        <v>15</v>
      </c>
    </row>
    <row r="190" customHeight="true" spans="1:12">
      <c r="A190" s="83"/>
      <c r="B190" s="84" t="s">
        <v>13</v>
      </c>
      <c r="C190" s="84" t="s">
        <v>135</v>
      </c>
      <c r="D190" s="96">
        <v>230000</v>
      </c>
      <c r="E190" s="91">
        <v>44306</v>
      </c>
      <c r="F190" s="91">
        <v>44489</v>
      </c>
      <c r="G190" s="96">
        <v>165306.08</v>
      </c>
      <c r="H190" s="98">
        <v>0.5</v>
      </c>
      <c r="I190" s="102"/>
      <c r="J190" s="93">
        <v>0.1</v>
      </c>
      <c r="K190" s="118">
        <v>16530.61</v>
      </c>
      <c r="L190" s="122"/>
    </row>
    <row r="191" customHeight="true" spans="1:12">
      <c r="A191" s="83"/>
      <c r="B191" s="84" t="s">
        <v>13</v>
      </c>
      <c r="C191" s="84" t="s">
        <v>135</v>
      </c>
      <c r="D191" s="96">
        <v>55000</v>
      </c>
      <c r="E191" s="91">
        <v>44310</v>
      </c>
      <c r="F191" s="91">
        <v>44493</v>
      </c>
      <c r="G191" s="96">
        <v>47288.95</v>
      </c>
      <c r="H191" s="98">
        <v>0.5</v>
      </c>
      <c r="I191" s="102"/>
      <c r="J191" s="93">
        <v>0.1</v>
      </c>
      <c r="K191" s="118">
        <v>4728.9</v>
      </c>
      <c r="L191" s="122"/>
    </row>
    <row r="192" customHeight="true" spans="1:12">
      <c r="A192" s="83"/>
      <c r="B192" s="84" t="s">
        <v>13</v>
      </c>
      <c r="C192" s="84" t="s">
        <v>135</v>
      </c>
      <c r="D192" s="96">
        <v>141000</v>
      </c>
      <c r="E192" s="91">
        <v>44270</v>
      </c>
      <c r="F192" s="91">
        <v>44454</v>
      </c>
      <c r="G192" s="96">
        <v>80571.42</v>
      </c>
      <c r="H192" s="98">
        <v>0.5</v>
      </c>
      <c r="I192" s="102"/>
      <c r="J192" s="93">
        <v>0.1</v>
      </c>
      <c r="K192" s="118">
        <v>8057.14</v>
      </c>
      <c r="L192" s="122"/>
    </row>
    <row r="193" customHeight="true" spans="1:12">
      <c r="A193" s="83"/>
      <c r="B193" s="84" t="s">
        <v>13</v>
      </c>
      <c r="C193" s="84" t="s">
        <v>135</v>
      </c>
      <c r="D193" s="96">
        <v>198000</v>
      </c>
      <c r="E193" s="91">
        <v>44276</v>
      </c>
      <c r="F193" s="91">
        <v>44460</v>
      </c>
      <c r="G193" s="96">
        <v>132862.22</v>
      </c>
      <c r="H193" s="98">
        <v>0.5</v>
      </c>
      <c r="I193" s="102"/>
      <c r="J193" s="93">
        <v>0.1</v>
      </c>
      <c r="K193" s="118">
        <v>13286.22</v>
      </c>
      <c r="L193" s="122"/>
    </row>
    <row r="194" customHeight="true" spans="1:12">
      <c r="A194" s="83"/>
      <c r="B194" s="84" t="s">
        <v>13</v>
      </c>
      <c r="C194" s="84" t="s">
        <v>135</v>
      </c>
      <c r="D194" s="96">
        <v>279000</v>
      </c>
      <c r="E194" s="91">
        <v>44248</v>
      </c>
      <c r="F194" s="91">
        <v>44429</v>
      </c>
      <c r="G194" s="96">
        <v>140734.86</v>
      </c>
      <c r="H194" s="98">
        <v>0.5</v>
      </c>
      <c r="I194" s="102"/>
      <c r="J194" s="93">
        <v>0.1</v>
      </c>
      <c r="K194" s="118">
        <v>14073.49</v>
      </c>
      <c r="L194" s="122"/>
    </row>
    <row r="195" customHeight="true" spans="1:12">
      <c r="A195" s="83"/>
      <c r="B195" s="84" t="s">
        <v>13</v>
      </c>
      <c r="C195" s="84" t="s">
        <v>135</v>
      </c>
      <c r="D195" s="96">
        <v>235000</v>
      </c>
      <c r="E195" s="91">
        <v>44219</v>
      </c>
      <c r="F195" s="91">
        <v>44400</v>
      </c>
      <c r="G195" s="96">
        <v>100714.28</v>
      </c>
      <c r="H195" s="98">
        <v>0.5</v>
      </c>
      <c r="I195" s="102"/>
      <c r="J195" s="93">
        <v>0.1</v>
      </c>
      <c r="K195" s="118">
        <v>10071.43</v>
      </c>
      <c r="L195" s="122"/>
    </row>
    <row r="196" customHeight="true" spans="1:12">
      <c r="A196" s="85"/>
      <c r="B196" s="86" t="s">
        <v>13</v>
      </c>
      <c r="C196" s="86" t="s">
        <v>135</v>
      </c>
      <c r="D196" s="96">
        <v>206000</v>
      </c>
      <c r="E196" s="91">
        <v>44187</v>
      </c>
      <c r="F196" s="91">
        <v>44369</v>
      </c>
      <c r="G196" s="96">
        <v>59820.77</v>
      </c>
      <c r="H196" s="98">
        <v>0.5</v>
      </c>
      <c r="I196" s="104"/>
      <c r="J196" s="93">
        <v>0.1</v>
      </c>
      <c r="K196" s="97">
        <v>5982.07</v>
      </c>
      <c r="L196" s="105"/>
    </row>
    <row r="197" customHeight="true" spans="1:12">
      <c r="A197" s="80">
        <v>102</v>
      </c>
      <c r="B197" s="81" t="s">
        <v>13</v>
      </c>
      <c r="C197" s="81" t="s">
        <v>136</v>
      </c>
      <c r="D197" s="96">
        <v>18000</v>
      </c>
      <c r="E197" s="91">
        <v>44362</v>
      </c>
      <c r="F197" s="91">
        <v>44545</v>
      </c>
      <c r="G197" s="96">
        <v>15471.32</v>
      </c>
      <c r="H197" s="98">
        <v>0.4</v>
      </c>
      <c r="I197" s="100">
        <v>31.341194</v>
      </c>
      <c r="J197" s="98">
        <v>0.1</v>
      </c>
      <c r="K197" s="92">
        <v>78352.98</v>
      </c>
      <c r="L197" s="101"/>
    </row>
    <row r="198" customHeight="true" spans="1:12">
      <c r="A198" s="83"/>
      <c r="B198" s="84" t="s">
        <v>13</v>
      </c>
      <c r="C198" s="84" t="s">
        <v>136</v>
      </c>
      <c r="D198" s="96">
        <v>165000</v>
      </c>
      <c r="E198" s="91">
        <v>44369</v>
      </c>
      <c r="F198" s="91">
        <v>44552</v>
      </c>
      <c r="G198" s="96">
        <v>165000</v>
      </c>
      <c r="H198" s="98">
        <v>0.4</v>
      </c>
      <c r="I198" s="102"/>
      <c r="J198" s="98">
        <v>0.1</v>
      </c>
      <c r="K198" s="94"/>
      <c r="L198" s="103"/>
    </row>
    <row r="199" customHeight="true" spans="1:12">
      <c r="A199" s="83"/>
      <c r="B199" s="84" t="s">
        <v>13</v>
      </c>
      <c r="C199" s="84" t="s">
        <v>136</v>
      </c>
      <c r="D199" s="96">
        <v>21000</v>
      </c>
      <c r="E199" s="91">
        <v>44371</v>
      </c>
      <c r="F199" s="91">
        <v>44554</v>
      </c>
      <c r="G199" s="96">
        <v>21000</v>
      </c>
      <c r="H199" s="98">
        <v>0.4</v>
      </c>
      <c r="I199" s="102"/>
      <c r="J199" s="98">
        <v>0.1</v>
      </c>
      <c r="K199" s="94"/>
      <c r="L199" s="103"/>
    </row>
    <row r="200" customHeight="true" spans="1:12">
      <c r="A200" s="83"/>
      <c r="B200" s="84" t="s">
        <v>13</v>
      </c>
      <c r="C200" s="84" t="s">
        <v>136</v>
      </c>
      <c r="D200" s="96">
        <v>158000</v>
      </c>
      <c r="E200" s="91">
        <v>44340</v>
      </c>
      <c r="F200" s="91">
        <v>44524</v>
      </c>
      <c r="G200" s="96">
        <v>135833.24</v>
      </c>
      <c r="H200" s="98">
        <v>0.4</v>
      </c>
      <c r="I200" s="102"/>
      <c r="J200" s="98">
        <v>0.1</v>
      </c>
      <c r="K200" s="94"/>
      <c r="L200" s="103"/>
    </row>
    <row r="201" customHeight="true" spans="1:12">
      <c r="A201" s="83"/>
      <c r="B201" s="84" t="s">
        <v>13</v>
      </c>
      <c r="C201" s="84" t="s">
        <v>136</v>
      </c>
      <c r="D201" s="96">
        <v>265000</v>
      </c>
      <c r="E201" s="91">
        <v>44309</v>
      </c>
      <c r="F201" s="91">
        <v>44492</v>
      </c>
      <c r="G201" s="96">
        <v>190379.04</v>
      </c>
      <c r="H201" s="98">
        <v>0.4</v>
      </c>
      <c r="I201" s="102"/>
      <c r="J201" s="98">
        <v>0.1</v>
      </c>
      <c r="K201" s="94"/>
      <c r="L201" s="103"/>
    </row>
    <row r="202" customHeight="true" spans="1:12">
      <c r="A202" s="83"/>
      <c r="B202" s="84" t="s">
        <v>13</v>
      </c>
      <c r="C202" s="84" t="s">
        <v>136</v>
      </c>
      <c r="D202" s="96">
        <v>217900</v>
      </c>
      <c r="E202" s="91">
        <v>44277</v>
      </c>
      <c r="F202" s="91">
        <v>44461</v>
      </c>
      <c r="G202" s="96">
        <v>125634.12</v>
      </c>
      <c r="H202" s="98">
        <v>0.4</v>
      </c>
      <c r="I202" s="102"/>
      <c r="J202" s="98">
        <v>0.1</v>
      </c>
      <c r="K202" s="94"/>
      <c r="L202" s="103"/>
    </row>
    <row r="203" customHeight="true" spans="1:12">
      <c r="A203" s="83"/>
      <c r="B203" s="84" t="s">
        <v>13</v>
      </c>
      <c r="C203" s="84" t="s">
        <v>136</v>
      </c>
      <c r="D203" s="96">
        <v>190190.77</v>
      </c>
      <c r="E203" s="91">
        <v>44250</v>
      </c>
      <c r="F203" s="91">
        <v>44431</v>
      </c>
      <c r="G203" s="96">
        <v>82397.96</v>
      </c>
      <c r="H203" s="98">
        <v>0.4</v>
      </c>
      <c r="I203" s="102"/>
      <c r="J203" s="98">
        <v>0.1</v>
      </c>
      <c r="K203" s="94"/>
      <c r="L203" s="103"/>
    </row>
    <row r="204" customHeight="true" spans="1:12">
      <c r="A204" s="85"/>
      <c r="B204" s="86" t="s">
        <v>13</v>
      </c>
      <c r="C204" s="86" t="s">
        <v>136</v>
      </c>
      <c r="D204" s="96">
        <v>165000</v>
      </c>
      <c r="E204" s="91">
        <v>44221</v>
      </c>
      <c r="F204" s="91">
        <v>44402</v>
      </c>
      <c r="G204" s="96">
        <v>47814.18</v>
      </c>
      <c r="H204" s="98">
        <v>0.4</v>
      </c>
      <c r="I204" s="104"/>
      <c r="J204" s="98">
        <v>0.1</v>
      </c>
      <c r="K204" s="95"/>
      <c r="L204" s="105"/>
    </row>
    <row r="205" customHeight="true" spans="1:12">
      <c r="A205" s="80">
        <v>103</v>
      </c>
      <c r="B205" s="81" t="s">
        <v>13</v>
      </c>
      <c r="C205" s="81" t="s">
        <v>137</v>
      </c>
      <c r="D205" s="96">
        <v>68000</v>
      </c>
      <c r="E205" s="91">
        <v>44232</v>
      </c>
      <c r="F205" s="91">
        <v>44413</v>
      </c>
      <c r="G205" s="92">
        <v>416442.85</v>
      </c>
      <c r="H205" s="98">
        <v>0.4</v>
      </c>
      <c r="I205" s="100">
        <v>16.657714</v>
      </c>
      <c r="J205" s="98">
        <v>0.1</v>
      </c>
      <c r="K205" s="92">
        <v>41644.28</v>
      </c>
      <c r="L205" s="101"/>
    </row>
    <row r="206" customHeight="true" spans="1:12">
      <c r="A206" s="83"/>
      <c r="B206" s="84" t="s">
        <v>13</v>
      </c>
      <c r="C206" s="84" t="s">
        <v>137</v>
      </c>
      <c r="D206" s="96">
        <v>100000</v>
      </c>
      <c r="E206" s="91">
        <v>44233</v>
      </c>
      <c r="F206" s="91">
        <v>44414</v>
      </c>
      <c r="G206" s="94"/>
      <c r="H206" s="98">
        <v>0.4</v>
      </c>
      <c r="I206" s="102"/>
      <c r="J206" s="98">
        <v>0.1</v>
      </c>
      <c r="K206" s="94"/>
      <c r="L206" s="103"/>
    </row>
    <row r="207" customHeight="true" spans="1:12">
      <c r="A207" s="83"/>
      <c r="B207" s="84" t="s">
        <v>13</v>
      </c>
      <c r="C207" s="84" t="s">
        <v>137</v>
      </c>
      <c r="D207" s="96">
        <v>20000</v>
      </c>
      <c r="E207" s="91">
        <v>44235</v>
      </c>
      <c r="F207" s="91">
        <v>44416</v>
      </c>
      <c r="G207" s="94"/>
      <c r="H207" s="98">
        <v>0.4</v>
      </c>
      <c r="I207" s="102"/>
      <c r="J207" s="98">
        <v>0.1</v>
      </c>
      <c r="K207" s="94"/>
      <c r="L207" s="103"/>
    </row>
    <row r="208" customHeight="true" spans="1:12">
      <c r="A208" s="83"/>
      <c r="B208" s="84" t="s">
        <v>13</v>
      </c>
      <c r="C208" s="84" t="s">
        <v>137</v>
      </c>
      <c r="D208" s="96">
        <v>15000</v>
      </c>
      <c r="E208" s="91">
        <v>44237</v>
      </c>
      <c r="F208" s="91">
        <v>44418</v>
      </c>
      <c r="G208" s="94"/>
      <c r="H208" s="98">
        <v>0.4</v>
      </c>
      <c r="I208" s="102"/>
      <c r="J208" s="98">
        <v>0.1</v>
      </c>
      <c r="K208" s="94"/>
      <c r="L208" s="103"/>
    </row>
    <row r="209" customHeight="true" spans="1:12">
      <c r="A209" s="83"/>
      <c r="B209" s="84" t="s">
        <v>13</v>
      </c>
      <c r="C209" s="84" t="s">
        <v>137</v>
      </c>
      <c r="D209" s="96">
        <v>65000</v>
      </c>
      <c r="E209" s="91">
        <v>44245</v>
      </c>
      <c r="F209" s="91">
        <v>44426</v>
      </c>
      <c r="G209" s="94"/>
      <c r="H209" s="98">
        <v>0.4</v>
      </c>
      <c r="I209" s="102"/>
      <c r="J209" s="98">
        <v>0.1</v>
      </c>
      <c r="K209" s="94"/>
      <c r="L209" s="103"/>
    </row>
    <row r="210" customHeight="true" spans="1:12">
      <c r="A210" s="85"/>
      <c r="B210" s="86" t="s">
        <v>13</v>
      </c>
      <c r="C210" s="86" t="s">
        <v>137</v>
      </c>
      <c r="D210" s="96">
        <v>149000</v>
      </c>
      <c r="E210" s="91">
        <v>44247</v>
      </c>
      <c r="F210" s="91">
        <v>44428</v>
      </c>
      <c r="G210" s="95"/>
      <c r="H210" s="98">
        <v>0.4</v>
      </c>
      <c r="I210" s="104"/>
      <c r="J210" s="98">
        <v>0.1</v>
      </c>
      <c r="K210" s="95"/>
      <c r="L210" s="105"/>
    </row>
    <row r="211" customHeight="true" spans="1:12">
      <c r="A211" s="80">
        <v>104</v>
      </c>
      <c r="B211" s="81" t="s">
        <v>13</v>
      </c>
      <c r="C211" s="81" t="s">
        <v>138</v>
      </c>
      <c r="D211" s="96">
        <v>68000</v>
      </c>
      <c r="E211" s="91">
        <v>44098</v>
      </c>
      <c r="F211" s="91">
        <v>44279</v>
      </c>
      <c r="G211" s="92">
        <v>85992.15</v>
      </c>
      <c r="H211" s="98">
        <v>0.5</v>
      </c>
      <c r="I211" s="100">
        <v>4.299608</v>
      </c>
      <c r="J211" s="98">
        <v>0.2</v>
      </c>
      <c r="K211" s="92">
        <v>17198.43</v>
      </c>
      <c r="L211" s="101" t="s">
        <v>15</v>
      </c>
    </row>
    <row r="212" customHeight="true" spans="1:12">
      <c r="A212" s="83"/>
      <c r="B212" s="84" t="s">
        <v>13</v>
      </c>
      <c r="C212" s="84" t="s">
        <v>138</v>
      </c>
      <c r="D212" s="96">
        <v>18000</v>
      </c>
      <c r="E212" s="91">
        <v>43974</v>
      </c>
      <c r="F212" s="91">
        <v>44158</v>
      </c>
      <c r="G212" s="94"/>
      <c r="H212" s="98">
        <v>0.5</v>
      </c>
      <c r="I212" s="102"/>
      <c r="J212" s="98">
        <v>0.2</v>
      </c>
      <c r="K212" s="94"/>
      <c r="L212" s="103"/>
    </row>
    <row r="213" customHeight="true" spans="1:12">
      <c r="A213" s="85"/>
      <c r="B213" s="86" t="s">
        <v>13</v>
      </c>
      <c r="C213" s="86" t="s">
        <v>138</v>
      </c>
      <c r="D213" s="96">
        <v>19892.25</v>
      </c>
      <c r="E213" s="91">
        <v>44003</v>
      </c>
      <c r="F213" s="91">
        <v>44186</v>
      </c>
      <c r="G213" s="95"/>
      <c r="H213" s="98">
        <v>0.5</v>
      </c>
      <c r="I213" s="104"/>
      <c r="J213" s="98">
        <v>0.2</v>
      </c>
      <c r="K213" s="95"/>
      <c r="L213" s="105"/>
    </row>
    <row r="214" customHeight="true" spans="1:12">
      <c r="A214" s="82">
        <v>105</v>
      </c>
      <c r="B214" s="82" t="s">
        <v>13</v>
      </c>
      <c r="C214" s="82" t="s">
        <v>139</v>
      </c>
      <c r="D214" s="96">
        <v>1582000</v>
      </c>
      <c r="E214" s="91">
        <v>43972</v>
      </c>
      <c r="F214" s="91">
        <v>44156</v>
      </c>
      <c r="G214" s="96">
        <v>1582000</v>
      </c>
      <c r="H214" s="98">
        <v>0.5</v>
      </c>
      <c r="I214" s="106">
        <v>79.1</v>
      </c>
      <c r="J214" s="93">
        <v>0.2</v>
      </c>
      <c r="K214" s="97">
        <v>316400</v>
      </c>
      <c r="L214" s="107" t="s">
        <v>15</v>
      </c>
    </row>
    <row r="215" customHeight="true" spans="1:12">
      <c r="A215" s="80">
        <v>106</v>
      </c>
      <c r="B215" s="81" t="s">
        <v>13</v>
      </c>
      <c r="C215" s="81" t="s">
        <v>140</v>
      </c>
      <c r="D215" s="96">
        <v>20000</v>
      </c>
      <c r="E215" s="91">
        <v>44270</v>
      </c>
      <c r="F215" s="91">
        <v>44454</v>
      </c>
      <c r="G215" s="96">
        <v>17195.97</v>
      </c>
      <c r="H215" s="116">
        <v>0.4</v>
      </c>
      <c r="I215" s="106">
        <v>0.687839</v>
      </c>
      <c r="J215" s="93">
        <v>0.1</v>
      </c>
      <c r="K215" s="97">
        <v>1719.6</v>
      </c>
      <c r="L215" s="101" t="s">
        <v>15</v>
      </c>
    </row>
    <row r="216" customHeight="true" spans="1:12">
      <c r="A216" s="83"/>
      <c r="B216" s="84" t="s">
        <v>13</v>
      </c>
      <c r="C216" s="84" t="s">
        <v>140</v>
      </c>
      <c r="D216" s="96">
        <v>20000</v>
      </c>
      <c r="E216" s="91">
        <v>44139</v>
      </c>
      <c r="F216" s="91">
        <v>44320</v>
      </c>
      <c r="G216" s="96">
        <v>2909.68</v>
      </c>
      <c r="H216" s="116">
        <v>0.5</v>
      </c>
      <c r="I216" s="106">
        <v>0.145484</v>
      </c>
      <c r="J216" s="93">
        <v>0.2</v>
      </c>
      <c r="K216" s="97">
        <v>581.94</v>
      </c>
      <c r="L216" s="103"/>
    </row>
    <row r="217" customHeight="true" spans="1:12">
      <c r="A217" s="83"/>
      <c r="B217" s="84" t="s">
        <v>13</v>
      </c>
      <c r="C217" s="84" t="s">
        <v>140</v>
      </c>
      <c r="D217" s="96">
        <v>55600</v>
      </c>
      <c r="E217" s="91">
        <v>44151</v>
      </c>
      <c r="F217" s="91">
        <v>44332</v>
      </c>
      <c r="G217" s="96">
        <v>8087.68</v>
      </c>
      <c r="H217" s="116">
        <v>0.5</v>
      </c>
      <c r="I217" s="106">
        <v>0.404384</v>
      </c>
      <c r="J217" s="93">
        <v>0.2</v>
      </c>
      <c r="K217" s="97">
        <v>1617.54</v>
      </c>
      <c r="L217" s="103"/>
    </row>
    <row r="218" customHeight="true" spans="1:12">
      <c r="A218" s="83"/>
      <c r="B218" s="84" t="s">
        <v>13</v>
      </c>
      <c r="C218" s="84" t="s">
        <v>140</v>
      </c>
      <c r="D218" s="96">
        <v>290000</v>
      </c>
      <c r="E218" s="91">
        <v>44158</v>
      </c>
      <c r="F218" s="91">
        <v>44339</v>
      </c>
      <c r="G218" s="96">
        <v>93666.16</v>
      </c>
      <c r="H218" s="116">
        <v>0.5</v>
      </c>
      <c r="I218" s="106">
        <v>4.683308</v>
      </c>
      <c r="J218" s="93">
        <v>0.2</v>
      </c>
      <c r="K218" s="97">
        <v>18733.23</v>
      </c>
      <c r="L218" s="103"/>
    </row>
    <row r="219" customHeight="true" spans="1:12">
      <c r="A219" s="83"/>
      <c r="B219" s="84" t="s">
        <v>13</v>
      </c>
      <c r="C219" s="84" t="s">
        <v>140</v>
      </c>
      <c r="D219" s="96">
        <v>760000</v>
      </c>
      <c r="E219" s="91">
        <v>44118</v>
      </c>
      <c r="F219" s="91">
        <v>44300</v>
      </c>
      <c r="G219" s="96">
        <v>106933.16</v>
      </c>
      <c r="H219" s="116">
        <v>0.5</v>
      </c>
      <c r="I219" s="106">
        <v>5.346658</v>
      </c>
      <c r="J219" s="93">
        <v>0.2</v>
      </c>
      <c r="K219" s="97">
        <v>21386.63</v>
      </c>
      <c r="L219" s="103"/>
    </row>
    <row r="220" customHeight="true" spans="1:12">
      <c r="A220" s="83"/>
      <c r="B220" s="84" t="s">
        <v>13</v>
      </c>
      <c r="C220" s="84" t="s">
        <v>140</v>
      </c>
      <c r="D220" s="96">
        <v>170000</v>
      </c>
      <c r="E220" s="91">
        <v>44119</v>
      </c>
      <c r="F220" s="91">
        <v>44301</v>
      </c>
      <c r="G220" s="96">
        <v>24785.55</v>
      </c>
      <c r="H220" s="116">
        <v>0.5</v>
      </c>
      <c r="I220" s="106">
        <v>1.239278</v>
      </c>
      <c r="J220" s="93">
        <v>0.2</v>
      </c>
      <c r="K220" s="97">
        <v>4957.11</v>
      </c>
      <c r="L220" s="103"/>
    </row>
    <row r="221" customHeight="true" spans="1:12">
      <c r="A221" s="83"/>
      <c r="B221" s="84" t="s">
        <v>13</v>
      </c>
      <c r="C221" s="84" t="s">
        <v>140</v>
      </c>
      <c r="D221" s="96">
        <v>110000</v>
      </c>
      <c r="E221" s="91">
        <v>44120</v>
      </c>
      <c r="F221" s="91">
        <v>44302</v>
      </c>
      <c r="G221" s="96">
        <v>16037.68</v>
      </c>
      <c r="H221" s="116">
        <v>0.5</v>
      </c>
      <c r="I221" s="106">
        <v>0.801884</v>
      </c>
      <c r="J221" s="93">
        <v>0.2</v>
      </c>
      <c r="K221" s="97">
        <v>3207.54</v>
      </c>
      <c r="L221" s="103"/>
    </row>
    <row r="222" customHeight="true" spans="1:12">
      <c r="A222" s="83"/>
      <c r="B222" s="84" t="s">
        <v>13</v>
      </c>
      <c r="C222" s="84" t="s">
        <v>140</v>
      </c>
      <c r="D222" s="96">
        <v>50000</v>
      </c>
      <c r="E222" s="91">
        <v>44123</v>
      </c>
      <c r="F222" s="91">
        <v>44305</v>
      </c>
      <c r="G222" s="96">
        <v>7289.86</v>
      </c>
      <c r="H222" s="116">
        <v>0.5</v>
      </c>
      <c r="I222" s="106">
        <v>0.364493</v>
      </c>
      <c r="J222" s="93">
        <v>0.2</v>
      </c>
      <c r="K222" s="97">
        <v>1457.97</v>
      </c>
      <c r="L222" s="103"/>
    </row>
    <row r="223" customHeight="true" spans="1:12">
      <c r="A223" s="83"/>
      <c r="B223" s="84" t="s">
        <v>13</v>
      </c>
      <c r="C223" s="84" t="s">
        <v>140</v>
      </c>
      <c r="D223" s="96">
        <v>261000</v>
      </c>
      <c r="E223" s="91">
        <v>44124</v>
      </c>
      <c r="F223" s="91">
        <v>44306</v>
      </c>
      <c r="G223" s="96">
        <v>37907.33</v>
      </c>
      <c r="H223" s="116">
        <v>0.5</v>
      </c>
      <c r="I223" s="106">
        <v>1.895367</v>
      </c>
      <c r="J223" s="93">
        <v>0.2</v>
      </c>
      <c r="K223" s="97">
        <v>7581.47</v>
      </c>
      <c r="L223" s="103"/>
    </row>
    <row r="224" customHeight="true" spans="1:12">
      <c r="A224" s="83"/>
      <c r="B224" s="84" t="s">
        <v>13</v>
      </c>
      <c r="C224" s="84" t="s">
        <v>140</v>
      </c>
      <c r="D224" s="96">
        <v>400000</v>
      </c>
      <c r="E224" s="91">
        <v>44127</v>
      </c>
      <c r="F224" s="91">
        <v>44309</v>
      </c>
      <c r="G224" s="96">
        <v>116053.36</v>
      </c>
      <c r="H224" s="116">
        <v>0.5</v>
      </c>
      <c r="I224" s="106">
        <v>5.802668</v>
      </c>
      <c r="J224" s="93">
        <v>0.2</v>
      </c>
      <c r="K224" s="97">
        <v>23210.67</v>
      </c>
      <c r="L224" s="103"/>
    </row>
    <row r="225" customHeight="true" spans="1:12">
      <c r="A225" s="83"/>
      <c r="B225" s="84" t="s">
        <v>13</v>
      </c>
      <c r="C225" s="84" t="s">
        <v>140</v>
      </c>
      <c r="D225" s="96">
        <v>20000</v>
      </c>
      <c r="E225" s="91">
        <v>44134</v>
      </c>
      <c r="F225" s="91">
        <v>44316</v>
      </c>
      <c r="G225" s="96">
        <v>2913.65</v>
      </c>
      <c r="H225" s="116">
        <v>0.5</v>
      </c>
      <c r="I225" s="106">
        <v>0.145683</v>
      </c>
      <c r="J225" s="93">
        <v>0.2</v>
      </c>
      <c r="K225" s="97">
        <v>582.73</v>
      </c>
      <c r="L225" s="103"/>
    </row>
    <row r="226" customHeight="true" spans="1:12">
      <c r="A226" s="83"/>
      <c r="B226" s="84" t="s">
        <v>13</v>
      </c>
      <c r="C226" s="84" t="s">
        <v>140</v>
      </c>
      <c r="D226" s="96">
        <v>173000</v>
      </c>
      <c r="E226" s="91">
        <v>44271</v>
      </c>
      <c r="F226" s="91">
        <v>44455</v>
      </c>
      <c r="G226" s="96">
        <v>148702.99</v>
      </c>
      <c r="H226" s="116">
        <v>0.4</v>
      </c>
      <c r="I226" s="106">
        <v>5.94812</v>
      </c>
      <c r="J226" s="93">
        <v>0.1</v>
      </c>
      <c r="K226" s="97">
        <v>14870.3</v>
      </c>
      <c r="L226" s="103"/>
    </row>
    <row r="227" customHeight="true" spans="1:12">
      <c r="A227" s="83"/>
      <c r="B227" s="84" t="s">
        <v>13</v>
      </c>
      <c r="C227" s="84" t="s">
        <v>140</v>
      </c>
      <c r="D227" s="96">
        <v>42000</v>
      </c>
      <c r="E227" s="91">
        <v>44273</v>
      </c>
      <c r="F227" s="91">
        <v>44457</v>
      </c>
      <c r="G227" s="96">
        <v>36111.56</v>
      </c>
      <c r="H227" s="116">
        <v>0.4</v>
      </c>
      <c r="I227" s="106">
        <v>1.444462</v>
      </c>
      <c r="J227" s="93">
        <v>0.1</v>
      </c>
      <c r="K227" s="97">
        <v>3611.15</v>
      </c>
      <c r="L227" s="103"/>
    </row>
    <row r="228" customHeight="true" spans="1:12">
      <c r="A228" s="83"/>
      <c r="B228" s="84" t="s">
        <v>13</v>
      </c>
      <c r="C228" s="84" t="s">
        <v>140</v>
      </c>
      <c r="D228" s="96">
        <v>526500</v>
      </c>
      <c r="E228" s="91">
        <v>44280</v>
      </c>
      <c r="F228" s="91">
        <v>44464</v>
      </c>
      <c r="G228" s="96">
        <v>526458.1</v>
      </c>
      <c r="H228" s="116">
        <v>0.4</v>
      </c>
      <c r="I228" s="106">
        <v>21.058324</v>
      </c>
      <c r="J228" s="93">
        <v>0.1</v>
      </c>
      <c r="K228" s="97">
        <v>52645.81</v>
      </c>
      <c r="L228" s="103"/>
    </row>
    <row r="229" customHeight="true" spans="1:12">
      <c r="A229" s="83"/>
      <c r="B229" s="84" t="s">
        <v>13</v>
      </c>
      <c r="C229" s="84" t="s">
        <v>140</v>
      </c>
      <c r="D229" s="96">
        <v>300000</v>
      </c>
      <c r="E229" s="91">
        <v>44250</v>
      </c>
      <c r="F229" s="91">
        <v>44431</v>
      </c>
      <c r="G229" s="96">
        <v>257765.94</v>
      </c>
      <c r="H229" s="116">
        <v>0.4</v>
      </c>
      <c r="I229" s="106">
        <v>10.310637</v>
      </c>
      <c r="J229" s="93">
        <v>0.1</v>
      </c>
      <c r="K229" s="97">
        <v>25776.59</v>
      </c>
      <c r="L229" s="103"/>
    </row>
    <row r="230" customHeight="true" spans="1:12">
      <c r="A230" s="83"/>
      <c r="B230" s="84" t="s">
        <v>13</v>
      </c>
      <c r="C230" s="84" t="s">
        <v>140</v>
      </c>
      <c r="D230" s="96">
        <v>190000</v>
      </c>
      <c r="E230" s="91">
        <v>44218</v>
      </c>
      <c r="F230" s="91">
        <v>44399</v>
      </c>
      <c r="G230" s="96">
        <v>136469.55</v>
      </c>
      <c r="H230" s="116">
        <v>0.4</v>
      </c>
      <c r="I230" s="106">
        <v>5.458782</v>
      </c>
      <c r="J230" s="93">
        <v>0.1</v>
      </c>
      <c r="K230" s="97">
        <v>13646.96</v>
      </c>
      <c r="L230" s="103"/>
    </row>
    <row r="231" customHeight="true" spans="1:12">
      <c r="A231" s="83"/>
      <c r="B231" s="84" t="s">
        <v>13</v>
      </c>
      <c r="C231" s="84" t="s">
        <v>140</v>
      </c>
      <c r="D231" s="96">
        <v>230000</v>
      </c>
      <c r="E231" s="91">
        <v>44222</v>
      </c>
      <c r="F231" s="91">
        <v>44403</v>
      </c>
      <c r="G231" s="96">
        <v>165200</v>
      </c>
      <c r="H231" s="116">
        <v>0.4</v>
      </c>
      <c r="I231" s="106">
        <v>6.608</v>
      </c>
      <c r="J231" s="93">
        <v>0.1</v>
      </c>
      <c r="K231" s="97">
        <v>16520</v>
      </c>
      <c r="L231" s="103"/>
    </row>
    <row r="232" customHeight="true" spans="1:12">
      <c r="A232" s="83"/>
      <c r="B232" s="84" t="s">
        <v>13</v>
      </c>
      <c r="C232" s="84" t="s">
        <v>140</v>
      </c>
      <c r="D232" s="96">
        <v>5000</v>
      </c>
      <c r="E232" s="91">
        <v>44224</v>
      </c>
      <c r="F232" s="91">
        <v>44405</v>
      </c>
      <c r="G232" s="96">
        <v>2154.77</v>
      </c>
      <c r="H232" s="116">
        <v>0.4</v>
      </c>
      <c r="I232" s="106">
        <v>0.08619</v>
      </c>
      <c r="J232" s="93">
        <v>0.1</v>
      </c>
      <c r="K232" s="97">
        <v>215.47</v>
      </c>
      <c r="L232" s="103"/>
    </row>
    <row r="233" customHeight="true" spans="1:12">
      <c r="A233" s="85"/>
      <c r="B233" s="86" t="s">
        <v>13</v>
      </c>
      <c r="C233" s="86" t="s">
        <v>140</v>
      </c>
      <c r="D233" s="96">
        <v>360000</v>
      </c>
      <c r="E233" s="91">
        <v>44187</v>
      </c>
      <c r="F233" s="91">
        <v>44369</v>
      </c>
      <c r="G233" s="96">
        <v>207525</v>
      </c>
      <c r="H233" s="116">
        <v>0.5</v>
      </c>
      <c r="I233" s="106">
        <v>10.37625</v>
      </c>
      <c r="J233" s="93">
        <v>0.2</v>
      </c>
      <c r="K233" s="97">
        <v>41505</v>
      </c>
      <c r="L233" s="105"/>
    </row>
    <row r="234" customHeight="true" spans="1:12">
      <c r="A234" s="80">
        <v>107</v>
      </c>
      <c r="B234" s="81" t="s">
        <v>13</v>
      </c>
      <c r="C234" s="81" t="s">
        <v>141</v>
      </c>
      <c r="D234" s="96">
        <v>238900</v>
      </c>
      <c r="E234" s="91">
        <v>44173</v>
      </c>
      <c r="F234" s="91">
        <v>44355</v>
      </c>
      <c r="G234" s="92">
        <v>1192191.72</v>
      </c>
      <c r="H234" s="98">
        <v>0.5</v>
      </c>
      <c r="I234" s="100">
        <v>59.609586</v>
      </c>
      <c r="J234" s="98">
        <v>0.2</v>
      </c>
      <c r="K234" s="92">
        <v>238438.34</v>
      </c>
      <c r="L234" s="101" t="s">
        <v>15</v>
      </c>
    </row>
    <row r="235" customHeight="true" spans="1:12">
      <c r="A235" s="83"/>
      <c r="B235" s="84" t="s">
        <v>13</v>
      </c>
      <c r="C235" s="84" t="s">
        <v>141</v>
      </c>
      <c r="D235" s="96">
        <v>970800</v>
      </c>
      <c r="E235" s="91">
        <v>44179</v>
      </c>
      <c r="F235" s="91">
        <v>44361</v>
      </c>
      <c r="G235" s="94"/>
      <c r="H235" s="98">
        <v>0.5</v>
      </c>
      <c r="I235" s="102"/>
      <c r="J235" s="98">
        <v>0.2</v>
      </c>
      <c r="K235" s="94"/>
      <c r="L235" s="103"/>
    </row>
    <row r="236" customHeight="true" spans="1:12">
      <c r="A236" s="85"/>
      <c r="B236" s="86" t="s">
        <v>13</v>
      </c>
      <c r="C236" s="86" t="s">
        <v>141</v>
      </c>
      <c r="D236" s="96">
        <v>37300</v>
      </c>
      <c r="E236" s="91">
        <v>44158</v>
      </c>
      <c r="F236" s="91">
        <v>44339</v>
      </c>
      <c r="G236" s="95"/>
      <c r="H236" s="98">
        <v>0.5</v>
      </c>
      <c r="I236" s="104"/>
      <c r="J236" s="98">
        <v>0.2</v>
      </c>
      <c r="K236" s="95"/>
      <c r="L236" s="105"/>
    </row>
    <row r="237" customHeight="true" spans="1:12">
      <c r="A237" s="82">
        <v>108</v>
      </c>
      <c r="B237" s="82" t="s">
        <v>13</v>
      </c>
      <c r="C237" s="82" t="s">
        <v>142</v>
      </c>
      <c r="D237" s="96">
        <v>1525000</v>
      </c>
      <c r="E237" s="91">
        <v>44116</v>
      </c>
      <c r="F237" s="91">
        <v>44298</v>
      </c>
      <c r="G237" s="96">
        <v>1096621.83</v>
      </c>
      <c r="H237" s="98">
        <v>0.5</v>
      </c>
      <c r="I237" s="106">
        <v>54.831092</v>
      </c>
      <c r="J237" s="93">
        <v>0.2</v>
      </c>
      <c r="K237" s="97">
        <v>219324.37</v>
      </c>
      <c r="L237" s="107" t="s">
        <v>15</v>
      </c>
    </row>
    <row r="238" customHeight="true" spans="1:12">
      <c r="A238" s="82">
        <v>109</v>
      </c>
      <c r="B238" s="82" t="s">
        <v>143</v>
      </c>
      <c r="C238" s="82" t="s">
        <v>144</v>
      </c>
      <c r="D238" s="96">
        <v>1425000</v>
      </c>
      <c r="E238" s="91">
        <v>43852</v>
      </c>
      <c r="F238" s="91">
        <v>44218</v>
      </c>
      <c r="G238" s="96">
        <v>871000</v>
      </c>
      <c r="H238" s="98">
        <v>0.4</v>
      </c>
      <c r="I238" s="106">
        <v>34.84</v>
      </c>
      <c r="J238" s="93">
        <v>0.1</v>
      </c>
      <c r="K238" s="97">
        <v>87100</v>
      </c>
      <c r="L238" s="107"/>
    </row>
    <row r="239" customHeight="true" spans="1:12">
      <c r="A239" s="80">
        <v>110</v>
      </c>
      <c r="B239" s="81" t="s">
        <v>13</v>
      </c>
      <c r="C239" s="81" t="s">
        <v>145</v>
      </c>
      <c r="D239" s="96">
        <v>330000</v>
      </c>
      <c r="E239" s="91">
        <v>44034</v>
      </c>
      <c r="F239" s="91">
        <v>44218</v>
      </c>
      <c r="G239" s="92">
        <v>1155560.88</v>
      </c>
      <c r="H239" s="98">
        <v>0.5</v>
      </c>
      <c r="I239" s="100">
        <v>57.778044</v>
      </c>
      <c r="J239" s="98">
        <v>0.2</v>
      </c>
      <c r="K239" s="92">
        <v>231112.17</v>
      </c>
      <c r="L239" s="101" t="s">
        <v>15</v>
      </c>
    </row>
    <row r="240" customHeight="true" spans="1:12">
      <c r="A240" s="83"/>
      <c r="B240" s="84" t="s">
        <v>13</v>
      </c>
      <c r="C240" s="84" t="s">
        <v>145</v>
      </c>
      <c r="D240" s="96">
        <v>38000</v>
      </c>
      <c r="E240" s="91">
        <v>44055</v>
      </c>
      <c r="F240" s="91">
        <v>44239</v>
      </c>
      <c r="G240" s="94"/>
      <c r="H240" s="98">
        <v>0.5</v>
      </c>
      <c r="I240" s="102"/>
      <c r="J240" s="98">
        <v>0.2</v>
      </c>
      <c r="K240" s="94"/>
      <c r="L240" s="103"/>
    </row>
    <row r="241" customHeight="true" spans="1:12">
      <c r="A241" s="83"/>
      <c r="B241" s="84" t="s">
        <v>13</v>
      </c>
      <c r="C241" s="84" t="s">
        <v>145</v>
      </c>
      <c r="D241" s="96">
        <v>449984.01</v>
      </c>
      <c r="E241" s="91">
        <v>43973</v>
      </c>
      <c r="F241" s="91">
        <v>44157</v>
      </c>
      <c r="G241" s="94"/>
      <c r="H241" s="98">
        <v>0.5</v>
      </c>
      <c r="I241" s="102"/>
      <c r="J241" s="98">
        <v>0.2</v>
      </c>
      <c r="K241" s="94"/>
      <c r="L241" s="103"/>
    </row>
    <row r="242" customHeight="true" spans="1:12">
      <c r="A242" s="83"/>
      <c r="B242" s="84" t="s">
        <v>13</v>
      </c>
      <c r="C242" s="84" t="s">
        <v>145</v>
      </c>
      <c r="D242" s="96">
        <v>231000</v>
      </c>
      <c r="E242" s="91">
        <v>43992</v>
      </c>
      <c r="F242" s="91">
        <v>44175</v>
      </c>
      <c r="G242" s="94"/>
      <c r="H242" s="98">
        <v>0.5</v>
      </c>
      <c r="I242" s="102"/>
      <c r="J242" s="98">
        <v>0.2</v>
      </c>
      <c r="K242" s="94"/>
      <c r="L242" s="103"/>
    </row>
    <row r="243" customHeight="true" spans="1:12">
      <c r="A243" s="83"/>
      <c r="B243" s="84" t="s">
        <v>13</v>
      </c>
      <c r="C243" s="84" t="s">
        <v>145</v>
      </c>
      <c r="D243" s="96">
        <v>310000</v>
      </c>
      <c r="E243" s="91">
        <v>44004</v>
      </c>
      <c r="F243" s="91">
        <v>44187</v>
      </c>
      <c r="G243" s="94"/>
      <c r="H243" s="98">
        <v>0.5</v>
      </c>
      <c r="I243" s="102"/>
      <c r="J243" s="98">
        <v>0.2</v>
      </c>
      <c r="K243" s="94"/>
      <c r="L243" s="103"/>
    </row>
    <row r="244" customHeight="true" spans="1:12">
      <c r="A244" s="85"/>
      <c r="B244" s="86" t="s">
        <v>13</v>
      </c>
      <c r="C244" s="86" t="s">
        <v>145</v>
      </c>
      <c r="D244" s="96">
        <v>36000</v>
      </c>
      <c r="E244" s="91">
        <v>44008</v>
      </c>
      <c r="F244" s="91">
        <v>44191</v>
      </c>
      <c r="G244" s="95"/>
      <c r="H244" s="98">
        <v>0.5</v>
      </c>
      <c r="I244" s="104"/>
      <c r="J244" s="98">
        <v>0.2</v>
      </c>
      <c r="K244" s="95"/>
      <c r="L244" s="105"/>
    </row>
    <row r="245" customHeight="true" spans="1:12">
      <c r="A245" s="82">
        <v>111</v>
      </c>
      <c r="B245" s="82" t="s">
        <v>40</v>
      </c>
      <c r="C245" s="82" t="s">
        <v>146</v>
      </c>
      <c r="D245" s="96">
        <v>800000</v>
      </c>
      <c r="E245" s="91">
        <v>44181</v>
      </c>
      <c r="F245" s="91">
        <v>44545</v>
      </c>
      <c r="G245" s="96">
        <v>800000</v>
      </c>
      <c r="H245" s="98">
        <v>0.5</v>
      </c>
      <c r="I245" s="106">
        <v>40</v>
      </c>
      <c r="J245" s="93">
        <v>0.2</v>
      </c>
      <c r="K245" s="97">
        <v>160000</v>
      </c>
      <c r="L245" s="107" t="s">
        <v>15</v>
      </c>
    </row>
    <row r="246" customHeight="true" spans="1:12">
      <c r="A246" s="82">
        <v>112</v>
      </c>
      <c r="B246" s="82" t="s">
        <v>13</v>
      </c>
      <c r="C246" s="82" t="s">
        <v>147</v>
      </c>
      <c r="D246" s="96">
        <v>650000</v>
      </c>
      <c r="E246" s="91">
        <v>44084</v>
      </c>
      <c r="F246" s="91">
        <v>44265</v>
      </c>
      <c r="G246" s="96">
        <v>379624.73</v>
      </c>
      <c r="H246" s="98">
        <v>0.5</v>
      </c>
      <c r="I246" s="106">
        <v>18.981237</v>
      </c>
      <c r="J246" s="93">
        <v>0.2</v>
      </c>
      <c r="K246" s="97">
        <v>75924.95</v>
      </c>
      <c r="L246" s="107" t="s">
        <v>15</v>
      </c>
    </row>
    <row r="247" customHeight="true" spans="1:12">
      <c r="A247" s="82">
        <v>113</v>
      </c>
      <c r="B247" s="82" t="s">
        <v>148</v>
      </c>
      <c r="C247" s="82" t="s">
        <v>90</v>
      </c>
      <c r="D247" s="96">
        <v>6000000</v>
      </c>
      <c r="E247" s="91">
        <v>44104</v>
      </c>
      <c r="F247" s="91">
        <v>44469</v>
      </c>
      <c r="G247" s="96">
        <v>6000000</v>
      </c>
      <c r="H247" s="98">
        <v>0.5</v>
      </c>
      <c r="I247" s="106">
        <v>300</v>
      </c>
      <c r="J247" s="93">
        <v>0.2</v>
      </c>
      <c r="K247" s="97">
        <v>1200000</v>
      </c>
      <c r="L247" s="107" t="s">
        <v>15</v>
      </c>
    </row>
    <row r="248" customHeight="true" spans="1:12">
      <c r="A248" s="80">
        <v>114</v>
      </c>
      <c r="B248" s="81" t="s">
        <v>40</v>
      </c>
      <c r="C248" s="81" t="s">
        <v>149</v>
      </c>
      <c r="D248" s="96">
        <v>700000</v>
      </c>
      <c r="E248" s="91">
        <v>44434</v>
      </c>
      <c r="F248" s="91">
        <v>44790</v>
      </c>
      <c r="G248" s="96">
        <v>700000</v>
      </c>
      <c r="H248" s="98">
        <v>0.4</v>
      </c>
      <c r="I248" s="106">
        <v>28</v>
      </c>
      <c r="J248" s="93">
        <v>0.1</v>
      </c>
      <c r="K248" s="97">
        <v>70000</v>
      </c>
      <c r="L248" s="101"/>
    </row>
    <row r="249" customHeight="true" spans="1:12">
      <c r="A249" s="85"/>
      <c r="B249" s="86" t="s">
        <v>40</v>
      </c>
      <c r="C249" s="86" t="s">
        <v>149</v>
      </c>
      <c r="D249" s="96">
        <v>600000</v>
      </c>
      <c r="E249" s="91">
        <v>44435</v>
      </c>
      <c r="F249" s="91">
        <v>44790</v>
      </c>
      <c r="G249" s="96">
        <v>600000</v>
      </c>
      <c r="H249" s="98">
        <v>0.4</v>
      </c>
      <c r="I249" s="106">
        <v>24</v>
      </c>
      <c r="J249" s="93">
        <v>0.1</v>
      </c>
      <c r="K249" s="97">
        <v>60000</v>
      </c>
      <c r="L249" s="105"/>
    </row>
    <row r="250" customHeight="true" spans="1:12">
      <c r="A250" s="82">
        <v>115</v>
      </c>
      <c r="B250" s="82" t="s">
        <v>55</v>
      </c>
      <c r="C250" s="82" t="s">
        <v>150</v>
      </c>
      <c r="D250" s="96">
        <v>1800000</v>
      </c>
      <c r="E250" s="91">
        <v>44284</v>
      </c>
      <c r="F250" s="91">
        <v>44624</v>
      </c>
      <c r="G250" s="96">
        <v>1800000</v>
      </c>
      <c r="H250" s="98">
        <v>0.4</v>
      </c>
      <c r="I250" s="106">
        <v>72</v>
      </c>
      <c r="J250" s="93">
        <v>0.1</v>
      </c>
      <c r="K250" s="97">
        <v>180000</v>
      </c>
      <c r="L250" s="107"/>
    </row>
    <row r="251" customHeight="true" spans="1:12">
      <c r="A251" s="82">
        <v>116</v>
      </c>
      <c r="B251" s="82" t="s">
        <v>55</v>
      </c>
      <c r="C251" s="82" t="s">
        <v>151</v>
      </c>
      <c r="D251" s="96">
        <v>2600000</v>
      </c>
      <c r="E251" s="91">
        <v>44230</v>
      </c>
      <c r="F251" s="91">
        <v>44594</v>
      </c>
      <c r="G251" s="96">
        <v>2600000</v>
      </c>
      <c r="H251" s="98">
        <v>0.4</v>
      </c>
      <c r="I251" s="106">
        <v>104</v>
      </c>
      <c r="J251" s="93">
        <v>0.1</v>
      </c>
      <c r="K251" s="97">
        <v>260000</v>
      </c>
      <c r="L251" s="107"/>
    </row>
    <row r="252" customHeight="true" spans="1:12">
      <c r="A252" s="82">
        <v>117</v>
      </c>
      <c r="B252" s="82" t="s">
        <v>122</v>
      </c>
      <c r="C252" s="82" t="s">
        <v>152</v>
      </c>
      <c r="D252" s="96">
        <v>530000</v>
      </c>
      <c r="E252" s="91">
        <v>44282</v>
      </c>
      <c r="F252" s="91">
        <v>44466</v>
      </c>
      <c r="G252" s="96">
        <v>529171.15</v>
      </c>
      <c r="H252" s="98">
        <v>0.4</v>
      </c>
      <c r="I252" s="106">
        <v>21.166846</v>
      </c>
      <c r="J252" s="93">
        <v>0.1</v>
      </c>
      <c r="K252" s="97">
        <v>52917.12</v>
      </c>
      <c r="L252" s="107"/>
    </row>
    <row r="253" customHeight="true" spans="1:12">
      <c r="A253" s="82">
        <v>118</v>
      </c>
      <c r="B253" s="82" t="s">
        <v>122</v>
      </c>
      <c r="C253" s="82" t="s">
        <v>153</v>
      </c>
      <c r="D253" s="96">
        <v>800000</v>
      </c>
      <c r="E253" s="91">
        <v>44282</v>
      </c>
      <c r="F253" s="91">
        <v>44466</v>
      </c>
      <c r="G253" s="96">
        <v>800000</v>
      </c>
      <c r="H253" s="98">
        <v>0.4</v>
      </c>
      <c r="I253" s="106">
        <v>32</v>
      </c>
      <c r="J253" s="93">
        <v>0.1</v>
      </c>
      <c r="K253" s="97">
        <v>80000</v>
      </c>
      <c r="L253" s="107"/>
    </row>
    <row r="254" customHeight="true" spans="1:12">
      <c r="A254" s="82">
        <v>119</v>
      </c>
      <c r="B254" s="82" t="s">
        <v>122</v>
      </c>
      <c r="C254" s="82" t="s">
        <v>154</v>
      </c>
      <c r="D254" s="96">
        <v>5000000</v>
      </c>
      <c r="E254" s="91">
        <v>44489</v>
      </c>
      <c r="F254" s="91">
        <v>44671</v>
      </c>
      <c r="G254" s="96">
        <v>5000000</v>
      </c>
      <c r="H254" s="98">
        <v>0.5</v>
      </c>
      <c r="I254" s="106">
        <v>250</v>
      </c>
      <c r="J254" s="93">
        <v>0.2</v>
      </c>
      <c r="K254" s="97">
        <v>1000000</v>
      </c>
      <c r="L254" s="123" t="s">
        <v>155</v>
      </c>
    </row>
    <row r="255" customHeight="true" spans="1:12">
      <c r="A255" s="82">
        <v>120</v>
      </c>
      <c r="B255" s="82" t="s">
        <v>47</v>
      </c>
      <c r="C255" s="82" t="s">
        <v>156</v>
      </c>
      <c r="D255" s="96">
        <v>2000000</v>
      </c>
      <c r="E255" s="91">
        <v>44384</v>
      </c>
      <c r="F255" s="91">
        <v>44567</v>
      </c>
      <c r="G255" s="96">
        <v>2000000</v>
      </c>
      <c r="H255" s="98">
        <v>0.4</v>
      </c>
      <c r="I255" s="106">
        <v>80</v>
      </c>
      <c r="J255" s="93">
        <v>0.1</v>
      </c>
      <c r="K255" s="97">
        <v>200000</v>
      </c>
      <c r="L255" s="107"/>
    </row>
    <row r="256" customHeight="true" spans="1:12">
      <c r="A256" s="82">
        <v>121</v>
      </c>
      <c r="B256" s="82" t="s">
        <v>47</v>
      </c>
      <c r="C256" s="82" t="s">
        <v>156</v>
      </c>
      <c r="D256" s="96">
        <v>3000000</v>
      </c>
      <c r="E256" s="91">
        <v>44348</v>
      </c>
      <c r="F256" s="91">
        <v>44531</v>
      </c>
      <c r="G256" s="96">
        <v>3000000</v>
      </c>
      <c r="H256" s="98">
        <v>0.4</v>
      </c>
      <c r="I256" s="106">
        <v>120</v>
      </c>
      <c r="J256" s="93">
        <v>0.1</v>
      </c>
      <c r="K256" s="97">
        <v>300000</v>
      </c>
      <c r="L256" s="107"/>
    </row>
    <row r="257" s="76" customFormat="true" customHeight="true" spans="1:13">
      <c r="A257" s="124" t="s">
        <v>157</v>
      </c>
      <c r="B257" s="124"/>
      <c r="C257" s="124"/>
      <c r="D257" s="125">
        <f>SUM(D3:D256)</f>
        <v>192331760.18</v>
      </c>
      <c r="E257" s="125"/>
      <c r="F257" s="125"/>
      <c r="G257" s="125">
        <f>SUM(G3:G256)</f>
        <v>172459711.98</v>
      </c>
      <c r="H257" s="124"/>
      <c r="I257" s="126">
        <f>SUM(I3:I256)</f>
        <v>8041.221336</v>
      </c>
      <c r="J257" s="124"/>
      <c r="K257" s="125">
        <f>SUM(K3:K256)</f>
        <v>28053542.91</v>
      </c>
      <c r="L257" s="127"/>
      <c r="M257"/>
    </row>
    <row r="259" customHeight="true" spans="11:12">
      <c r="K259" s="128" t="s">
        <v>158</v>
      </c>
      <c r="L259" s="128"/>
    </row>
    <row r="260" customHeight="true" spans="11:12">
      <c r="K260" s="129">
        <v>44771</v>
      </c>
      <c r="L260" s="128"/>
    </row>
  </sheetData>
  <autoFilter ref="A2:M257">
    <extLst/>
  </autoFilter>
  <mergeCells count="231">
    <mergeCell ref="A1:L1"/>
    <mergeCell ref="A257:C257"/>
    <mergeCell ref="K259:L259"/>
    <mergeCell ref="K260:L260"/>
    <mergeCell ref="A3:A5"/>
    <mergeCell ref="A18:A22"/>
    <mergeCell ref="A23:A24"/>
    <mergeCell ref="A25:A29"/>
    <mergeCell ref="A30:A31"/>
    <mergeCell ref="A35:A36"/>
    <mergeCell ref="A37:A38"/>
    <mergeCell ref="A42:A43"/>
    <mergeCell ref="A44:A47"/>
    <mergeCell ref="A48:A49"/>
    <mergeCell ref="A61:A64"/>
    <mergeCell ref="A65:A70"/>
    <mergeCell ref="A71:A72"/>
    <mergeCell ref="A87:A90"/>
    <mergeCell ref="A92:A93"/>
    <mergeCell ref="A98:A99"/>
    <mergeCell ref="A101:A102"/>
    <mergeCell ref="A104:A106"/>
    <mergeCell ref="A114:A115"/>
    <mergeCell ref="A118:A122"/>
    <mergeCell ref="A125:A127"/>
    <mergeCell ref="A129:A132"/>
    <mergeCell ref="A133:A138"/>
    <mergeCell ref="A146:A147"/>
    <mergeCell ref="A150:A151"/>
    <mergeCell ref="A152:A155"/>
    <mergeCell ref="A156:A158"/>
    <mergeCell ref="A159:A183"/>
    <mergeCell ref="A184:A188"/>
    <mergeCell ref="A189:A196"/>
    <mergeCell ref="A197:A204"/>
    <mergeCell ref="A205:A210"/>
    <mergeCell ref="A211:A213"/>
    <mergeCell ref="A215:A233"/>
    <mergeCell ref="A234:A236"/>
    <mergeCell ref="A239:A244"/>
    <mergeCell ref="A248:A249"/>
    <mergeCell ref="B3:B5"/>
    <mergeCell ref="B18:B22"/>
    <mergeCell ref="B23:B24"/>
    <mergeCell ref="B25:B29"/>
    <mergeCell ref="B30:B31"/>
    <mergeCell ref="B35:B36"/>
    <mergeCell ref="B37:B38"/>
    <mergeCell ref="B42:B43"/>
    <mergeCell ref="B44:B47"/>
    <mergeCell ref="B48:B49"/>
    <mergeCell ref="B61:B64"/>
    <mergeCell ref="B65:B70"/>
    <mergeCell ref="B71:B72"/>
    <mergeCell ref="B87:B90"/>
    <mergeCell ref="B92:B93"/>
    <mergeCell ref="B98:B99"/>
    <mergeCell ref="B101:B102"/>
    <mergeCell ref="B104:B106"/>
    <mergeCell ref="B114:B115"/>
    <mergeCell ref="B118:B122"/>
    <mergeCell ref="B125:B127"/>
    <mergeCell ref="B129:B132"/>
    <mergeCell ref="B133:B138"/>
    <mergeCell ref="B146:B147"/>
    <mergeCell ref="B150:B151"/>
    <mergeCell ref="B152:B155"/>
    <mergeCell ref="B156:B158"/>
    <mergeCell ref="B159:B183"/>
    <mergeCell ref="B184:B188"/>
    <mergeCell ref="B189:B196"/>
    <mergeCell ref="B197:B204"/>
    <mergeCell ref="B205:B210"/>
    <mergeCell ref="B211:B213"/>
    <mergeCell ref="B215:B233"/>
    <mergeCell ref="B234:B236"/>
    <mergeCell ref="B239:B244"/>
    <mergeCell ref="B248:B249"/>
    <mergeCell ref="C3:C5"/>
    <mergeCell ref="C18:C22"/>
    <mergeCell ref="C23:C24"/>
    <mergeCell ref="C25:C29"/>
    <mergeCell ref="C30:C31"/>
    <mergeCell ref="C35:C36"/>
    <mergeCell ref="C37:C38"/>
    <mergeCell ref="C42:C43"/>
    <mergeCell ref="C44:C47"/>
    <mergeCell ref="C48:C49"/>
    <mergeCell ref="C61:C64"/>
    <mergeCell ref="C65:C70"/>
    <mergeCell ref="C71:C72"/>
    <mergeCell ref="C87:C90"/>
    <mergeCell ref="C92:C93"/>
    <mergeCell ref="C98:C99"/>
    <mergeCell ref="C101:C102"/>
    <mergeCell ref="C104:C106"/>
    <mergeCell ref="C114:C115"/>
    <mergeCell ref="C118:C122"/>
    <mergeCell ref="C125:C127"/>
    <mergeCell ref="C129:C132"/>
    <mergeCell ref="C133:C138"/>
    <mergeCell ref="C146:C147"/>
    <mergeCell ref="C150:C151"/>
    <mergeCell ref="C152:C155"/>
    <mergeCell ref="C156:C158"/>
    <mergeCell ref="C159:C183"/>
    <mergeCell ref="C184:C188"/>
    <mergeCell ref="C189:C196"/>
    <mergeCell ref="C197:C204"/>
    <mergeCell ref="C205:C210"/>
    <mergeCell ref="C211:C213"/>
    <mergeCell ref="C215:C233"/>
    <mergeCell ref="C234:C236"/>
    <mergeCell ref="C239:C244"/>
    <mergeCell ref="C248:C249"/>
    <mergeCell ref="G3:G5"/>
    <mergeCell ref="G18:G22"/>
    <mergeCell ref="G23:G24"/>
    <mergeCell ref="G25:G29"/>
    <mergeCell ref="G30:G31"/>
    <mergeCell ref="G35:G36"/>
    <mergeCell ref="G37:G38"/>
    <mergeCell ref="G42:G43"/>
    <mergeCell ref="G44:G47"/>
    <mergeCell ref="G48:G49"/>
    <mergeCell ref="G87:G90"/>
    <mergeCell ref="G92:G93"/>
    <mergeCell ref="G98:G99"/>
    <mergeCell ref="G101:G102"/>
    <mergeCell ref="G104:G106"/>
    <mergeCell ref="G114:G115"/>
    <mergeCell ref="G118:G122"/>
    <mergeCell ref="G125:G127"/>
    <mergeCell ref="G129:G132"/>
    <mergeCell ref="G133:G138"/>
    <mergeCell ref="G146:G147"/>
    <mergeCell ref="G150:G151"/>
    <mergeCell ref="G152:G155"/>
    <mergeCell ref="G160:G161"/>
    <mergeCell ref="G205:G210"/>
    <mergeCell ref="G211:G213"/>
    <mergeCell ref="G234:G236"/>
    <mergeCell ref="G239:G244"/>
    <mergeCell ref="I3:I5"/>
    <mergeCell ref="I18:I22"/>
    <mergeCell ref="I23:I24"/>
    <mergeCell ref="I30:I31"/>
    <mergeCell ref="I35:I36"/>
    <mergeCell ref="I37:I38"/>
    <mergeCell ref="I42:I43"/>
    <mergeCell ref="I44:I47"/>
    <mergeCell ref="I48:I49"/>
    <mergeCell ref="I92:I93"/>
    <mergeCell ref="I98:I99"/>
    <mergeCell ref="I101:I102"/>
    <mergeCell ref="I114:I115"/>
    <mergeCell ref="I118:I122"/>
    <mergeCell ref="I125:I127"/>
    <mergeCell ref="I129:I132"/>
    <mergeCell ref="I133:I138"/>
    <mergeCell ref="I146:I147"/>
    <mergeCell ref="I150:I151"/>
    <mergeCell ref="I152:I155"/>
    <mergeCell ref="I189:I196"/>
    <mergeCell ref="I197:I204"/>
    <mergeCell ref="I205:I210"/>
    <mergeCell ref="I211:I213"/>
    <mergeCell ref="I234:I236"/>
    <mergeCell ref="I239:I244"/>
    <mergeCell ref="K3:K5"/>
    <mergeCell ref="K18:K22"/>
    <mergeCell ref="K23:K24"/>
    <mergeCell ref="K30:K31"/>
    <mergeCell ref="K35:K36"/>
    <mergeCell ref="K37:K38"/>
    <mergeCell ref="K42:K43"/>
    <mergeCell ref="K44:K47"/>
    <mergeCell ref="K48:K49"/>
    <mergeCell ref="K92:K93"/>
    <mergeCell ref="K98:K99"/>
    <mergeCell ref="K101:K102"/>
    <mergeCell ref="K114:K115"/>
    <mergeCell ref="K118:K122"/>
    <mergeCell ref="K125:K127"/>
    <mergeCell ref="K129:K132"/>
    <mergeCell ref="K133:K138"/>
    <mergeCell ref="K146:K147"/>
    <mergeCell ref="K150:K151"/>
    <mergeCell ref="K152:K155"/>
    <mergeCell ref="K197:K204"/>
    <mergeCell ref="K205:K210"/>
    <mergeCell ref="K211:K213"/>
    <mergeCell ref="K234:K236"/>
    <mergeCell ref="K239:K244"/>
    <mergeCell ref="L3:L5"/>
    <mergeCell ref="L18:L22"/>
    <mergeCell ref="L23:L24"/>
    <mergeCell ref="L25:L29"/>
    <mergeCell ref="L30:L31"/>
    <mergeCell ref="L35:L36"/>
    <mergeCell ref="L37:L38"/>
    <mergeCell ref="L42:L43"/>
    <mergeCell ref="L44:L47"/>
    <mergeCell ref="L48:L49"/>
    <mergeCell ref="L61:L64"/>
    <mergeCell ref="L65:L70"/>
    <mergeCell ref="L71:L72"/>
    <mergeCell ref="L87:L90"/>
    <mergeCell ref="L92:L93"/>
    <mergeCell ref="L98:L99"/>
    <mergeCell ref="L101:L102"/>
    <mergeCell ref="L104:L106"/>
    <mergeCell ref="L114:L115"/>
    <mergeCell ref="L118:L122"/>
    <mergeCell ref="L125:L127"/>
    <mergeCell ref="L129:L132"/>
    <mergeCell ref="L133:L138"/>
    <mergeCell ref="L146:L147"/>
    <mergeCell ref="L150:L151"/>
    <mergeCell ref="L152:L155"/>
    <mergeCell ref="L156:L158"/>
    <mergeCell ref="L159:L183"/>
    <mergeCell ref="L184:L188"/>
    <mergeCell ref="L189:L196"/>
    <mergeCell ref="L197:L204"/>
    <mergeCell ref="L205:L210"/>
    <mergeCell ref="L211:L213"/>
    <mergeCell ref="L215:L233"/>
    <mergeCell ref="L234:L236"/>
    <mergeCell ref="L239:L244"/>
    <mergeCell ref="L248:L249"/>
  </mergeCells>
  <conditionalFormatting sqref="I51">
    <cfRule type="duplicateValues" dxfId="0" priority="7"/>
  </conditionalFormatting>
  <conditionalFormatting sqref="I52">
    <cfRule type="duplicateValues" dxfId="0" priority="6"/>
  </conditionalFormatting>
  <conditionalFormatting sqref="I54">
    <cfRule type="duplicateValues" dxfId="0" priority="5"/>
  </conditionalFormatting>
  <conditionalFormatting sqref="I58">
    <cfRule type="duplicateValues" dxfId="0" priority="4"/>
  </conditionalFormatting>
  <conditionalFormatting sqref="K197">
    <cfRule type="duplicateValues" dxfId="0" priority="8"/>
  </conditionalFormatting>
  <conditionalFormatting sqref="A$1:A$1048576">
    <cfRule type="duplicateValues" dxfId="0" priority="2"/>
  </conditionalFormatting>
  <conditionalFormatting sqref="I87:I90">
    <cfRule type="duplicateValues" dxfId="0" priority="1"/>
  </conditionalFormatting>
  <conditionalFormatting sqref="I25:I29 I50 I53 I55:I57 I59:I86 I91 I103:I113 I123:I124 I139:I145 I156:I159 I162:I189 I197 I205 I211 I214:I234 I237:I239 I245:I256">
    <cfRule type="duplicateValues" dxfId="0" priority="9"/>
  </conditionalFormatting>
  <pageMargins left="0.393055555555556" right="0.393055555555556" top="0.786805555555556" bottom="0.786805555555556" header="0.5" footer="0.5"/>
  <pageSetup paperSize="9" scale="4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30"/>
  <sheetViews>
    <sheetView tabSelected="1" zoomScale="70" zoomScaleNormal="70" topLeftCell="C1" workbookViewId="0">
      <pane ySplit="5" topLeftCell="A6" activePane="bottomLeft" state="frozen"/>
      <selection/>
      <selection pane="bottomLeft" activeCell="C1" sqref="C1"/>
    </sheetView>
  </sheetViews>
  <sheetFormatPr defaultColWidth="9" defaultRowHeight="20" customHeight="true"/>
  <cols>
    <col min="1" max="1" width="6.925" customWidth="true"/>
    <col min="2" max="2" width="19.1333333333333" style="5" customWidth="true"/>
    <col min="3" max="3" width="22.8" style="5" customWidth="true"/>
    <col min="4" max="4" width="21.6666666666667" customWidth="true"/>
    <col min="5" max="5" width="23.8666666666667" style="45" customWidth="true"/>
    <col min="6" max="6" width="14.0666666666667" customWidth="true"/>
    <col min="7" max="7" width="14.6" customWidth="true"/>
    <col min="8" max="9" width="23.8666666666667" style="45" customWidth="true"/>
    <col min="10" max="10" width="25.3333333333333" customWidth="true"/>
    <col min="11" max="11" width="23.8666666666667" style="45" customWidth="true"/>
    <col min="12" max="14" width="16.4" style="45" customWidth="true"/>
    <col min="15" max="15" width="34.8666666666667" style="46" customWidth="true"/>
  </cols>
  <sheetData>
    <row r="1" ht="20.25" spans="1:15">
      <c r="A1" s="8" t="s">
        <v>159</v>
      </c>
      <c r="B1" s="8"/>
      <c r="C1" s="8" t="s">
        <v>160</v>
      </c>
      <c r="D1" s="2"/>
      <c r="E1" s="51"/>
      <c r="F1" s="2"/>
      <c r="G1" s="2"/>
      <c r="H1" s="51"/>
      <c r="I1" s="51"/>
      <c r="J1" s="2"/>
      <c r="K1" s="51"/>
      <c r="L1" s="51"/>
      <c r="M1" s="51"/>
      <c r="N1" s="51"/>
      <c r="O1" s="2"/>
    </row>
    <row r="2" s="42" customFormat="true" ht="22.5" spans="1:15">
      <c r="A2" s="10" t="s">
        <v>161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42" customFormat="true" ht="22.5" spans="1:15">
      <c r="A3" s="10" t="s">
        <v>162</v>
      </c>
      <c r="B3" s="10"/>
      <c r="C3" s="10"/>
      <c r="D3" s="10"/>
      <c r="E3" s="52"/>
      <c r="F3" s="10"/>
      <c r="G3" s="10"/>
      <c r="H3" s="52"/>
      <c r="I3" s="52"/>
      <c r="J3" s="10"/>
      <c r="K3" s="52"/>
      <c r="L3" s="52"/>
      <c r="M3" s="52"/>
      <c r="N3" s="52"/>
      <c r="O3" s="10"/>
    </row>
    <row r="4" s="2" customFormat="true" ht="20.25" spans="1:15">
      <c r="A4" s="11"/>
      <c r="B4" s="11"/>
      <c r="C4" s="11"/>
      <c r="D4" s="11"/>
      <c r="E4" s="20"/>
      <c r="F4" s="11"/>
      <c r="G4" s="11"/>
      <c r="H4" s="20"/>
      <c r="I4" s="20"/>
      <c r="J4" s="11"/>
      <c r="L4" s="27"/>
      <c r="M4" s="27"/>
      <c r="N4" s="27"/>
      <c r="O4" s="27" t="s">
        <v>163</v>
      </c>
    </row>
    <row r="5" s="43" customFormat="true" ht="32" customHeight="true" spans="1:15">
      <c r="A5" s="12" t="s">
        <v>1</v>
      </c>
      <c r="B5" s="12" t="s">
        <v>164</v>
      </c>
      <c r="C5" s="12" t="s">
        <v>2</v>
      </c>
      <c r="D5" s="12" t="s">
        <v>3</v>
      </c>
      <c r="E5" s="21" t="s">
        <v>165</v>
      </c>
      <c r="F5" s="22" t="s">
        <v>5</v>
      </c>
      <c r="G5" s="22" t="s">
        <v>6</v>
      </c>
      <c r="H5" s="21" t="s">
        <v>7</v>
      </c>
      <c r="I5" s="21" t="s">
        <v>166</v>
      </c>
      <c r="J5" s="28" t="s">
        <v>10</v>
      </c>
      <c r="K5" s="21" t="s">
        <v>11</v>
      </c>
      <c r="L5" s="28" t="s">
        <v>167</v>
      </c>
      <c r="M5" s="21" t="s">
        <v>168</v>
      </c>
      <c r="N5" s="21" t="s">
        <v>169</v>
      </c>
      <c r="O5" s="21" t="s">
        <v>12</v>
      </c>
    </row>
    <row r="6" s="44" customFormat="true" ht="46.05" customHeight="true" spans="1:15">
      <c r="A6" s="47">
        <v>1</v>
      </c>
      <c r="B6" s="48" t="s">
        <v>170</v>
      </c>
      <c r="C6" s="49" t="s">
        <v>171</v>
      </c>
      <c r="D6" s="50" t="s">
        <v>172</v>
      </c>
      <c r="E6" s="53">
        <v>1800000</v>
      </c>
      <c r="F6" s="54">
        <v>45463</v>
      </c>
      <c r="G6" s="54">
        <v>45828</v>
      </c>
      <c r="H6" s="53">
        <v>1797659.53</v>
      </c>
      <c r="I6" s="53">
        <v>638502.1</v>
      </c>
      <c r="J6" s="55">
        <v>0.15</v>
      </c>
      <c r="K6" s="56">
        <v>119724.12</v>
      </c>
      <c r="L6" s="57">
        <v>46115</v>
      </c>
      <c r="M6" s="56">
        <v>119724.12</v>
      </c>
      <c r="N6" s="58">
        <f t="shared" ref="N6:N69" si="0">K6-M6</f>
        <v>0</v>
      </c>
      <c r="O6" s="38" t="s">
        <v>173</v>
      </c>
    </row>
    <row r="7" s="44" customFormat="true" ht="46.05" customHeight="true" spans="1:15">
      <c r="A7" s="47">
        <v>2</v>
      </c>
      <c r="B7" s="48" t="s">
        <v>174</v>
      </c>
      <c r="C7" s="49" t="s">
        <v>175</v>
      </c>
      <c r="D7" s="50" t="s">
        <v>176</v>
      </c>
      <c r="E7" s="53">
        <v>1999455.87</v>
      </c>
      <c r="F7" s="54">
        <v>45423</v>
      </c>
      <c r="G7" s="54">
        <v>45787</v>
      </c>
      <c r="H7" s="53">
        <v>1495879.2</v>
      </c>
      <c r="I7" s="53">
        <v>26300</v>
      </c>
      <c r="J7" s="55">
        <v>0.15</v>
      </c>
      <c r="K7" s="56">
        <v>4936.4</v>
      </c>
      <c r="L7" s="57">
        <v>46125</v>
      </c>
      <c r="M7" s="56">
        <v>4936.4</v>
      </c>
      <c r="N7" s="58">
        <f t="shared" si="0"/>
        <v>0</v>
      </c>
      <c r="O7" s="38" t="s">
        <v>173</v>
      </c>
    </row>
    <row r="8" s="44" customFormat="true" ht="32" customHeight="true" spans="1:15">
      <c r="A8" s="47">
        <v>3</v>
      </c>
      <c r="B8" s="48" t="s">
        <v>177</v>
      </c>
      <c r="C8" s="49" t="s">
        <v>45</v>
      </c>
      <c r="D8" s="50" t="s">
        <v>178</v>
      </c>
      <c r="E8" s="53">
        <v>3000000</v>
      </c>
      <c r="F8" s="54">
        <v>45743</v>
      </c>
      <c r="G8" s="54">
        <v>45927</v>
      </c>
      <c r="H8" s="53">
        <v>3000000</v>
      </c>
      <c r="I8" s="53">
        <v>2400000</v>
      </c>
      <c r="J8" s="55">
        <v>0.15</v>
      </c>
      <c r="K8" s="56">
        <v>450000</v>
      </c>
      <c r="L8" s="57">
        <v>46122</v>
      </c>
      <c r="M8" s="56">
        <f t="shared" ref="M6:M69" si="1">ROUND(I8/0.8*J8,2)</f>
        <v>450000</v>
      </c>
      <c r="N8" s="58">
        <f t="shared" si="0"/>
        <v>0</v>
      </c>
      <c r="O8" s="59"/>
    </row>
    <row r="9" s="44" customFormat="true" ht="32" customHeight="true" spans="1:15">
      <c r="A9" s="47">
        <v>4</v>
      </c>
      <c r="B9" s="48" t="s">
        <v>179</v>
      </c>
      <c r="C9" s="49" t="s">
        <v>62</v>
      </c>
      <c r="D9" s="50" t="s">
        <v>180</v>
      </c>
      <c r="E9" s="53">
        <v>3000000</v>
      </c>
      <c r="F9" s="54">
        <v>45421</v>
      </c>
      <c r="G9" s="54">
        <v>45782</v>
      </c>
      <c r="H9" s="53">
        <v>2999972.68</v>
      </c>
      <c r="I9" s="53">
        <v>2399978.144</v>
      </c>
      <c r="J9" s="55">
        <v>0.15</v>
      </c>
      <c r="K9" s="56">
        <v>449995.9</v>
      </c>
      <c r="L9" s="57">
        <v>46125</v>
      </c>
      <c r="M9" s="56">
        <f t="shared" si="1"/>
        <v>449995.9</v>
      </c>
      <c r="N9" s="58">
        <f t="shared" si="0"/>
        <v>0</v>
      </c>
      <c r="O9" s="59"/>
    </row>
    <row r="10" s="44" customFormat="true" ht="32" customHeight="true" spans="1:15">
      <c r="A10" s="47">
        <v>5</v>
      </c>
      <c r="B10" s="48" t="s">
        <v>181</v>
      </c>
      <c r="C10" s="49" t="s">
        <v>13</v>
      </c>
      <c r="D10" s="50" t="s">
        <v>182</v>
      </c>
      <c r="E10" s="53">
        <v>2000000</v>
      </c>
      <c r="F10" s="54">
        <v>45527</v>
      </c>
      <c r="G10" s="54">
        <v>45889</v>
      </c>
      <c r="H10" s="53">
        <v>2000000</v>
      </c>
      <c r="I10" s="53">
        <v>1600000</v>
      </c>
      <c r="J10" s="55">
        <v>0.15</v>
      </c>
      <c r="K10" s="56">
        <v>300000</v>
      </c>
      <c r="L10" s="57">
        <v>46122</v>
      </c>
      <c r="M10" s="56">
        <f t="shared" si="1"/>
        <v>300000</v>
      </c>
      <c r="N10" s="58">
        <f t="shared" si="0"/>
        <v>0</v>
      </c>
      <c r="O10" s="59"/>
    </row>
    <row r="11" s="44" customFormat="true" ht="32" customHeight="true" spans="1:15">
      <c r="A11" s="47">
        <v>6</v>
      </c>
      <c r="B11" s="48" t="s">
        <v>183</v>
      </c>
      <c r="C11" s="49" t="s">
        <v>13</v>
      </c>
      <c r="D11" s="50" t="s">
        <v>184</v>
      </c>
      <c r="E11" s="53">
        <v>1686000</v>
      </c>
      <c r="F11" s="54">
        <v>45340</v>
      </c>
      <c r="G11" s="54">
        <v>46071</v>
      </c>
      <c r="H11" s="53">
        <v>1686000</v>
      </c>
      <c r="I11" s="53">
        <v>1348800</v>
      </c>
      <c r="J11" s="55">
        <v>0.15</v>
      </c>
      <c r="K11" s="56">
        <v>252900</v>
      </c>
      <c r="L11" s="57">
        <v>46125</v>
      </c>
      <c r="M11" s="56">
        <f t="shared" si="1"/>
        <v>252900</v>
      </c>
      <c r="N11" s="58">
        <f t="shared" si="0"/>
        <v>0</v>
      </c>
      <c r="O11" s="59"/>
    </row>
    <row r="12" s="44" customFormat="true" ht="32" customHeight="true" spans="1:15">
      <c r="A12" s="47">
        <v>7</v>
      </c>
      <c r="B12" s="48" t="s">
        <v>185</v>
      </c>
      <c r="C12" s="49" t="s">
        <v>186</v>
      </c>
      <c r="D12" s="50" t="s">
        <v>187</v>
      </c>
      <c r="E12" s="53">
        <v>400000</v>
      </c>
      <c r="F12" s="54">
        <v>45803</v>
      </c>
      <c r="G12" s="54">
        <v>46167</v>
      </c>
      <c r="H12" s="53">
        <v>366666.67</v>
      </c>
      <c r="I12" s="53">
        <v>293333.336</v>
      </c>
      <c r="J12" s="55">
        <v>0.15</v>
      </c>
      <c r="K12" s="56">
        <v>55000</v>
      </c>
      <c r="L12" s="57">
        <v>46122</v>
      </c>
      <c r="M12" s="56">
        <f t="shared" si="1"/>
        <v>55000</v>
      </c>
      <c r="N12" s="58">
        <f t="shared" si="0"/>
        <v>0</v>
      </c>
      <c r="O12" s="59"/>
    </row>
    <row r="13" s="44" customFormat="true" ht="32" customHeight="true" spans="1:15">
      <c r="A13" s="47">
        <v>8</v>
      </c>
      <c r="B13" s="48" t="s">
        <v>188</v>
      </c>
      <c r="C13" s="49" t="s">
        <v>186</v>
      </c>
      <c r="D13" s="50" t="s">
        <v>187</v>
      </c>
      <c r="E13" s="53">
        <v>200000</v>
      </c>
      <c r="F13" s="54">
        <v>45676</v>
      </c>
      <c r="G13" s="54">
        <v>46047</v>
      </c>
      <c r="H13" s="53">
        <v>116666.7</v>
      </c>
      <c r="I13" s="53">
        <v>93333.36</v>
      </c>
      <c r="J13" s="55">
        <v>0.15</v>
      </c>
      <c r="K13" s="56">
        <v>17500.01</v>
      </c>
      <c r="L13" s="57">
        <v>46122</v>
      </c>
      <c r="M13" s="56">
        <f t="shared" si="1"/>
        <v>17500.01</v>
      </c>
      <c r="N13" s="58">
        <f t="shared" si="0"/>
        <v>0</v>
      </c>
      <c r="O13" s="59"/>
    </row>
    <row r="14" s="44" customFormat="true" ht="32" customHeight="true" spans="1:15">
      <c r="A14" s="47">
        <v>9</v>
      </c>
      <c r="B14" s="48" t="s">
        <v>189</v>
      </c>
      <c r="C14" s="49" t="s">
        <v>13</v>
      </c>
      <c r="D14" s="50" t="s">
        <v>190</v>
      </c>
      <c r="E14" s="53">
        <v>820000</v>
      </c>
      <c r="F14" s="54">
        <v>45243</v>
      </c>
      <c r="G14" s="54">
        <v>45974</v>
      </c>
      <c r="H14" s="53">
        <v>820000</v>
      </c>
      <c r="I14" s="53">
        <v>656000</v>
      </c>
      <c r="J14" s="55">
        <v>0.15</v>
      </c>
      <c r="K14" s="56">
        <v>123000</v>
      </c>
      <c r="L14" s="57">
        <v>46125</v>
      </c>
      <c r="M14" s="56">
        <f t="shared" si="1"/>
        <v>123000</v>
      </c>
      <c r="N14" s="58">
        <f t="shared" si="0"/>
        <v>0</v>
      </c>
      <c r="O14" s="60"/>
    </row>
    <row r="15" s="44" customFormat="true" ht="32" customHeight="true" spans="1:15">
      <c r="A15" s="47">
        <v>10</v>
      </c>
      <c r="B15" s="48" t="s">
        <v>191</v>
      </c>
      <c r="C15" s="49" t="s">
        <v>192</v>
      </c>
      <c r="D15" s="50" t="s">
        <v>193</v>
      </c>
      <c r="E15" s="53">
        <v>400000</v>
      </c>
      <c r="F15" s="54">
        <v>45610</v>
      </c>
      <c r="G15" s="54">
        <v>45967</v>
      </c>
      <c r="H15" s="53">
        <v>400000</v>
      </c>
      <c r="I15" s="53">
        <v>320000</v>
      </c>
      <c r="J15" s="55">
        <v>0.15</v>
      </c>
      <c r="K15" s="56">
        <v>60000</v>
      </c>
      <c r="L15" s="57">
        <v>46125</v>
      </c>
      <c r="M15" s="56">
        <f t="shared" si="1"/>
        <v>60000</v>
      </c>
      <c r="N15" s="58">
        <f t="shared" si="0"/>
        <v>0</v>
      </c>
      <c r="O15" s="60"/>
    </row>
    <row r="16" s="44" customFormat="true" ht="32" customHeight="true" spans="1:15">
      <c r="A16" s="47">
        <v>11</v>
      </c>
      <c r="B16" s="48" t="s">
        <v>194</v>
      </c>
      <c r="C16" s="49" t="s">
        <v>195</v>
      </c>
      <c r="D16" s="50" t="s">
        <v>196</v>
      </c>
      <c r="E16" s="53">
        <v>800000</v>
      </c>
      <c r="F16" s="54">
        <v>45051</v>
      </c>
      <c r="G16" s="54">
        <v>45781</v>
      </c>
      <c r="H16" s="53">
        <v>800000</v>
      </c>
      <c r="I16" s="53">
        <v>640000</v>
      </c>
      <c r="J16" s="55">
        <v>0.15</v>
      </c>
      <c r="K16" s="56">
        <v>120000</v>
      </c>
      <c r="L16" s="57">
        <v>46128</v>
      </c>
      <c r="M16" s="56">
        <f t="shared" si="1"/>
        <v>120000</v>
      </c>
      <c r="N16" s="58">
        <f t="shared" si="0"/>
        <v>0</v>
      </c>
      <c r="O16" s="60"/>
    </row>
    <row r="17" s="44" customFormat="true" ht="32" customHeight="true" spans="1:15">
      <c r="A17" s="47">
        <v>12</v>
      </c>
      <c r="B17" s="48" t="s">
        <v>197</v>
      </c>
      <c r="C17" s="49" t="s">
        <v>198</v>
      </c>
      <c r="D17" s="50" t="s">
        <v>199</v>
      </c>
      <c r="E17" s="53">
        <v>300000</v>
      </c>
      <c r="F17" s="54">
        <v>45423</v>
      </c>
      <c r="G17" s="54">
        <v>45787</v>
      </c>
      <c r="H17" s="53">
        <v>300000</v>
      </c>
      <c r="I17" s="53">
        <v>240000</v>
      </c>
      <c r="J17" s="55">
        <v>0.15</v>
      </c>
      <c r="K17" s="56">
        <v>45000</v>
      </c>
      <c r="L17" s="57">
        <v>46128</v>
      </c>
      <c r="M17" s="56">
        <f t="shared" si="1"/>
        <v>45000</v>
      </c>
      <c r="N17" s="58">
        <f t="shared" si="0"/>
        <v>0</v>
      </c>
      <c r="O17" s="60"/>
    </row>
    <row r="18" s="44" customFormat="true" ht="32" customHeight="true" spans="1:15">
      <c r="A18" s="47">
        <v>13</v>
      </c>
      <c r="B18" s="48" t="s">
        <v>200</v>
      </c>
      <c r="C18" s="49" t="s">
        <v>47</v>
      </c>
      <c r="D18" s="50" t="s">
        <v>201</v>
      </c>
      <c r="E18" s="53">
        <v>100000</v>
      </c>
      <c r="F18" s="54">
        <v>45544</v>
      </c>
      <c r="G18" s="54">
        <v>45908</v>
      </c>
      <c r="H18" s="53">
        <v>100000</v>
      </c>
      <c r="I18" s="53">
        <v>80000</v>
      </c>
      <c r="J18" s="55">
        <v>0.15</v>
      </c>
      <c r="K18" s="56">
        <v>15000</v>
      </c>
      <c r="L18" s="57">
        <v>46128</v>
      </c>
      <c r="M18" s="56">
        <f t="shared" si="1"/>
        <v>15000</v>
      </c>
      <c r="N18" s="58">
        <f t="shared" si="0"/>
        <v>0</v>
      </c>
      <c r="O18" s="59"/>
    </row>
    <row r="19" s="44" customFormat="true" ht="32" customHeight="true" spans="1:15">
      <c r="A19" s="47">
        <v>14</v>
      </c>
      <c r="B19" s="48" t="s">
        <v>202</v>
      </c>
      <c r="C19" s="49" t="s">
        <v>47</v>
      </c>
      <c r="D19" s="50" t="s">
        <v>201</v>
      </c>
      <c r="E19" s="53">
        <v>200000</v>
      </c>
      <c r="F19" s="54">
        <v>45512</v>
      </c>
      <c r="G19" s="54">
        <v>45876</v>
      </c>
      <c r="H19" s="53">
        <v>200000</v>
      </c>
      <c r="I19" s="53">
        <v>160000</v>
      </c>
      <c r="J19" s="55">
        <v>0.15</v>
      </c>
      <c r="K19" s="56">
        <v>30000</v>
      </c>
      <c r="L19" s="57">
        <v>46128</v>
      </c>
      <c r="M19" s="56">
        <f t="shared" si="1"/>
        <v>30000</v>
      </c>
      <c r="N19" s="58">
        <f t="shared" si="0"/>
        <v>0</v>
      </c>
      <c r="O19" s="59"/>
    </row>
    <row r="20" s="44" customFormat="true" ht="45" customHeight="true" spans="1:15">
      <c r="A20" s="47">
        <v>15</v>
      </c>
      <c r="B20" s="48" t="s">
        <v>203</v>
      </c>
      <c r="C20" s="49" t="s">
        <v>47</v>
      </c>
      <c r="D20" s="50" t="s">
        <v>201</v>
      </c>
      <c r="E20" s="53">
        <v>200000</v>
      </c>
      <c r="F20" s="54">
        <v>45491</v>
      </c>
      <c r="G20" s="54">
        <v>45855</v>
      </c>
      <c r="H20" s="53">
        <v>200000</v>
      </c>
      <c r="I20" s="53">
        <v>160000</v>
      </c>
      <c r="J20" s="55">
        <v>0.15</v>
      </c>
      <c r="K20" s="56">
        <v>30000</v>
      </c>
      <c r="L20" s="57">
        <v>46128</v>
      </c>
      <c r="M20" s="56">
        <f t="shared" si="1"/>
        <v>30000</v>
      </c>
      <c r="N20" s="58">
        <f t="shared" si="0"/>
        <v>0</v>
      </c>
      <c r="O20" s="59"/>
    </row>
    <row r="21" s="44" customFormat="true" ht="32" customHeight="true" spans="1:15">
      <c r="A21" s="47">
        <v>16</v>
      </c>
      <c r="B21" s="48" t="s">
        <v>204</v>
      </c>
      <c r="C21" s="49" t="s">
        <v>186</v>
      </c>
      <c r="D21" s="50" t="s">
        <v>205</v>
      </c>
      <c r="E21" s="53">
        <v>40000</v>
      </c>
      <c r="F21" s="54">
        <v>45805</v>
      </c>
      <c r="G21" s="54">
        <v>46164</v>
      </c>
      <c r="H21" s="53">
        <v>28475.88</v>
      </c>
      <c r="I21" s="53">
        <v>22780.704</v>
      </c>
      <c r="J21" s="55">
        <v>0.15</v>
      </c>
      <c r="K21" s="56">
        <v>4271.38</v>
      </c>
      <c r="L21" s="57">
        <v>46125</v>
      </c>
      <c r="M21" s="56">
        <f t="shared" si="1"/>
        <v>4271.38</v>
      </c>
      <c r="N21" s="58">
        <f t="shared" si="0"/>
        <v>0</v>
      </c>
      <c r="O21" s="59"/>
    </row>
    <row r="22" s="44" customFormat="true" ht="32" customHeight="true" spans="1:15">
      <c r="A22" s="47">
        <v>17</v>
      </c>
      <c r="B22" s="48" t="s">
        <v>206</v>
      </c>
      <c r="C22" s="49" t="s">
        <v>186</v>
      </c>
      <c r="D22" s="50" t="s">
        <v>205</v>
      </c>
      <c r="E22" s="53">
        <v>41000</v>
      </c>
      <c r="F22" s="54">
        <v>45790</v>
      </c>
      <c r="G22" s="54">
        <v>46164</v>
      </c>
      <c r="H22" s="53">
        <v>30750.02</v>
      </c>
      <c r="I22" s="53">
        <v>24600.016</v>
      </c>
      <c r="J22" s="55">
        <v>0.15</v>
      </c>
      <c r="K22" s="56">
        <v>4612.5</v>
      </c>
      <c r="L22" s="57">
        <v>46125</v>
      </c>
      <c r="M22" s="56">
        <f t="shared" si="1"/>
        <v>4612.5</v>
      </c>
      <c r="N22" s="58">
        <f t="shared" si="0"/>
        <v>0</v>
      </c>
      <c r="O22" s="60"/>
    </row>
    <row r="23" s="44" customFormat="true" ht="32" customHeight="true" spans="1:15">
      <c r="A23" s="47">
        <v>18</v>
      </c>
      <c r="B23" s="48" t="s">
        <v>207</v>
      </c>
      <c r="C23" s="49" t="s">
        <v>13</v>
      </c>
      <c r="D23" s="50" t="s">
        <v>208</v>
      </c>
      <c r="E23" s="53">
        <v>490000</v>
      </c>
      <c r="F23" s="54">
        <v>45517</v>
      </c>
      <c r="G23" s="54">
        <v>45882</v>
      </c>
      <c r="H23" s="53">
        <v>490000</v>
      </c>
      <c r="I23" s="53">
        <v>392000</v>
      </c>
      <c r="J23" s="55">
        <v>0.15</v>
      </c>
      <c r="K23" s="56">
        <v>73500</v>
      </c>
      <c r="L23" s="57">
        <v>46128</v>
      </c>
      <c r="M23" s="56">
        <f t="shared" si="1"/>
        <v>73500</v>
      </c>
      <c r="N23" s="58">
        <f t="shared" si="0"/>
        <v>0</v>
      </c>
      <c r="O23" s="61"/>
    </row>
    <row r="24" s="44" customFormat="true" ht="32" customHeight="true" spans="1:15">
      <c r="A24" s="47">
        <v>19</v>
      </c>
      <c r="B24" s="48" t="s">
        <v>209</v>
      </c>
      <c r="C24" s="49" t="s">
        <v>55</v>
      </c>
      <c r="D24" s="50" t="s">
        <v>210</v>
      </c>
      <c r="E24" s="53">
        <v>500000</v>
      </c>
      <c r="F24" s="54">
        <v>45429</v>
      </c>
      <c r="G24" s="54">
        <v>45794</v>
      </c>
      <c r="H24" s="53">
        <v>500000</v>
      </c>
      <c r="I24" s="53">
        <v>400000</v>
      </c>
      <c r="J24" s="55">
        <v>0.15</v>
      </c>
      <c r="K24" s="56">
        <v>75000</v>
      </c>
      <c r="L24" s="57">
        <v>46128</v>
      </c>
      <c r="M24" s="56">
        <f t="shared" si="1"/>
        <v>75000</v>
      </c>
      <c r="N24" s="58">
        <f t="shared" si="0"/>
        <v>0</v>
      </c>
      <c r="O24" s="60"/>
    </row>
    <row r="25" s="44" customFormat="true" ht="32" customHeight="true" spans="1:15">
      <c r="A25" s="47">
        <v>20</v>
      </c>
      <c r="B25" s="48" t="s">
        <v>211</v>
      </c>
      <c r="C25" s="49" t="s">
        <v>186</v>
      </c>
      <c r="D25" s="50" t="s">
        <v>212</v>
      </c>
      <c r="E25" s="53">
        <v>23000</v>
      </c>
      <c r="F25" s="54">
        <v>45817</v>
      </c>
      <c r="G25" s="54">
        <v>46195</v>
      </c>
      <c r="H25" s="53">
        <v>23000</v>
      </c>
      <c r="I25" s="53">
        <v>18400</v>
      </c>
      <c r="J25" s="55">
        <v>0.15</v>
      </c>
      <c r="K25" s="56">
        <v>3450</v>
      </c>
      <c r="L25" s="57">
        <v>46128</v>
      </c>
      <c r="M25" s="56">
        <f t="shared" si="1"/>
        <v>3450</v>
      </c>
      <c r="N25" s="58">
        <f t="shared" si="0"/>
        <v>0</v>
      </c>
      <c r="O25" s="60"/>
    </row>
    <row r="26" s="44" customFormat="true" ht="32" customHeight="true" spans="1:15">
      <c r="A26" s="47">
        <v>21</v>
      </c>
      <c r="B26" s="48" t="s">
        <v>213</v>
      </c>
      <c r="C26" s="49" t="s">
        <v>186</v>
      </c>
      <c r="D26" s="50" t="s">
        <v>212</v>
      </c>
      <c r="E26" s="53">
        <v>10000</v>
      </c>
      <c r="F26" s="54">
        <v>45817</v>
      </c>
      <c r="G26" s="54">
        <v>46195</v>
      </c>
      <c r="H26" s="53">
        <v>10000</v>
      </c>
      <c r="I26" s="53">
        <v>8000</v>
      </c>
      <c r="J26" s="55">
        <v>0.15</v>
      </c>
      <c r="K26" s="56">
        <v>1500</v>
      </c>
      <c r="L26" s="57">
        <v>46128</v>
      </c>
      <c r="M26" s="56">
        <f t="shared" si="1"/>
        <v>1500</v>
      </c>
      <c r="N26" s="58">
        <f t="shared" si="0"/>
        <v>0</v>
      </c>
      <c r="O26" s="59"/>
    </row>
    <row r="27" s="44" customFormat="true" ht="32" customHeight="true" spans="1:15">
      <c r="A27" s="47">
        <v>22</v>
      </c>
      <c r="B27" s="48" t="s">
        <v>214</v>
      </c>
      <c r="C27" s="49" t="s">
        <v>186</v>
      </c>
      <c r="D27" s="50" t="s">
        <v>212</v>
      </c>
      <c r="E27" s="53">
        <v>44563</v>
      </c>
      <c r="F27" s="54">
        <v>45819</v>
      </c>
      <c r="G27" s="54">
        <v>46195</v>
      </c>
      <c r="H27" s="53">
        <v>37135.84</v>
      </c>
      <c r="I27" s="53">
        <v>29708.672</v>
      </c>
      <c r="J27" s="55">
        <v>0.15</v>
      </c>
      <c r="K27" s="56">
        <v>5570.38</v>
      </c>
      <c r="L27" s="57">
        <v>46128</v>
      </c>
      <c r="M27" s="56">
        <f t="shared" si="1"/>
        <v>5570.38</v>
      </c>
      <c r="N27" s="58">
        <f t="shared" si="0"/>
        <v>0</v>
      </c>
      <c r="O27" s="59"/>
    </row>
    <row r="28" s="44" customFormat="true" ht="32" customHeight="true" spans="1:15">
      <c r="A28" s="47">
        <v>23</v>
      </c>
      <c r="B28" s="48" t="s">
        <v>215</v>
      </c>
      <c r="C28" s="49" t="s">
        <v>186</v>
      </c>
      <c r="D28" s="50" t="s">
        <v>212</v>
      </c>
      <c r="E28" s="53">
        <v>22800</v>
      </c>
      <c r="F28" s="54">
        <v>45812</v>
      </c>
      <c r="G28" s="54">
        <v>46164</v>
      </c>
      <c r="H28" s="53">
        <v>17100</v>
      </c>
      <c r="I28" s="53">
        <v>13680</v>
      </c>
      <c r="J28" s="55">
        <v>0.15</v>
      </c>
      <c r="K28" s="56">
        <v>2565</v>
      </c>
      <c r="L28" s="57">
        <v>46128</v>
      </c>
      <c r="M28" s="56">
        <f t="shared" si="1"/>
        <v>2565</v>
      </c>
      <c r="N28" s="58">
        <f t="shared" si="0"/>
        <v>0</v>
      </c>
      <c r="O28" s="59"/>
    </row>
    <row r="29" s="44" customFormat="true" ht="91.05" customHeight="true" spans="1:15">
      <c r="A29" s="47">
        <v>24</v>
      </c>
      <c r="B29" s="48" t="s">
        <v>216</v>
      </c>
      <c r="C29" s="49" t="s">
        <v>171</v>
      </c>
      <c r="D29" s="50" t="s">
        <v>217</v>
      </c>
      <c r="E29" s="53">
        <v>2000000</v>
      </c>
      <c r="F29" s="54">
        <v>45483</v>
      </c>
      <c r="G29" s="54">
        <v>45848</v>
      </c>
      <c r="H29" s="53">
        <v>1999930.06</v>
      </c>
      <c r="I29" s="53">
        <v>158215.89</v>
      </c>
      <c r="J29" s="55">
        <v>0.15</v>
      </c>
      <c r="K29" s="56">
        <v>29598.96</v>
      </c>
      <c r="L29" s="57">
        <v>46128</v>
      </c>
      <c r="M29" s="56">
        <v>29598.96</v>
      </c>
      <c r="N29" s="58">
        <f t="shared" si="0"/>
        <v>0</v>
      </c>
      <c r="O29" s="38" t="s">
        <v>173</v>
      </c>
    </row>
    <row r="30" s="44" customFormat="true" ht="32" customHeight="true" spans="1:15">
      <c r="A30" s="47">
        <v>25</v>
      </c>
      <c r="B30" s="48" t="s">
        <v>218</v>
      </c>
      <c r="C30" s="49" t="s">
        <v>219</v>
      </c>
      <c r="D30" s="50" t="s">
        <v>220</v>
      </c>
      <c r="E30" s="53">
        <v>5000000</v>
      </c>
      <c r="F30" s="54">
        <v>45658</v>
      </c>
      <c r="G30" s="54">
        <v>46023</v>
      </c>
      <c r="H30" s="53">
        <v>5000000</v>
      </c>
      <c r="I30" s="53">
        <v>4000000</v>
      </c>
      <c r="J30" s="55">
        <v>0.15</v>
      </c>
      <c r="K30" s="56">
        <v>750000</v>
      </c>
      <c r="L30" s="57">
        <v>46133</v>
      </c>
      <c r="M30" s="56">
        <f t="shared" si="1"/>
        <v>750000</v>
      </c>
      <c r="N30" s="58">
        <f t="shared" si="0"/>
        <v>0</v>
      </c>
      <c r="O30" s="59"/>
    </row>
    <row r="31" s="44" customFormat="true" ht="32" customHeight="true" spans="1:15">
      <c r="A31" s="47">
        <v>26</v>
      </c>
      <c r="B31" s="48" t="s">
        <v>221</v>
      </c>
      <c r="C31" s="49" t="s">
        <v>13</v>
      </c>
      <c r="D31" s="50" t="s">
        <v>222</v>
      </c>
      <c r="E31" s="53">
        <v>2100000</v>
      </c>
      <c r="F31" s="54">
        <v>45754</v>
      </c>
      <c r="G31" s="54">
        <v>46118</v>
      </c>
      <c r="H31" s="53">
        <v>2100000</v>
      </c>
      <c r="I31" s="53">
        <v>1680000</v>
      </c>
      <c r="J31" s="55">
        <v>0.15</v>
      </c>
      <c r="K31" s="56">
        <v>315000</v>
      </c>
      <c r="L31" s="57">
        <v>46132</v>
      </c>
      <c r="M31" s="56">
        <f t="shared" si="1"/>
        <v>315000</v>
      </c>
      <c r="N31" s="58">
        <f t="shared" si="0"/>
        <v>0</v>
      </c>
      <c r="O31" s="59"/>
    </row>
    <row r="32" s="44" customFormat="true" ht="32" customHeight="true" spans="1:15">
      <c r="A32" s="47">
        <v>27</v>
      </c>
      <c r="B32" s="48" t="s">
        <v>223</v>
      </c>
      <c r="C32" s="49" t="s">
        <v>224</v>
      </c>
      <c r="D32" s="50" t="s">
        <v>225</v>
      </c>
      <c r="E32" s="53">
        <v>4000000</v>
      </c>
      <c r="F32" s="54">
        <v>45450</v>
      </c>
      <c r="G32" s="54">
        <v>45815</v>
      </c>
      <c r="H32" s="53">
        <v>4000000</v>
      </c>
      <c r="I32" s="53">
        <v>3200000</v>
      </c>
      <c r="J32" s="55">
        <v>0.15</v>
      </c>
      <c r="K32" s="56">
        <v>600000</v>
      </c>
      <c r="L32" s="57">
        <v>46132</v>
      </c>
      <c r="M32" s="56">
        <f t="shared" si="1"/>
        <v>600000</v>
      </c>
      <c r="N32" s="58">
        <f t="shared" si="0"/>
        <v>0</v>
      </c>
      <c r="O32" s="59"/>
    </row>
    <row r="33" s="44" customFormat="true" ht="32" customHeight="true" spans="1:15">
      <c r="A33" s="47">
        <v>28</v>
      </c>
      <c r="B33" s="48" t="s">
        <v>226</v>
      </c>
      <c r="C33" s="49" t="s">
        <v>224</v>
      </c>
      <c r="D33" s="50" t="s">
        <v>227</v>
      </c>
      <c r="E33" s="53">
        <v>3390000</v>
      </c>
      <c r="F33" s="54">
        <v>45565</v>
      </c>
      <c r="G33" s="54">
        <v>45930</v>
      </c>
      <c r="H33" s="53">
        <v>3240000</v>
      </c>
      <c r="I33" s="53">
        <v>2592000</v>
      </c>
      <c r="J33" s="55">
        <v>0.15</v>
      </c>
      <c r="K33" s="56">
        <v>486000</v>
      </c>
      <c r="L33" s="57">
        <v>46132</v>
      </c>
      <c r="M33" s="56">
        <f t="shared" si="1"/>
        <v>486000</v>
      </c>
      <c r="N33" s="58">
        <f t="shared" si="0"/>
        <v>0</v>
      </c>
      <c r="O33" s="59"/>
    </row>
    <row r="34" s="44" customFormat="true" ht="32" customHeight="true" spans="1:15">
      <c r="A34" s="47">
        <v>29</v>
      </c>
      <c r="B34" s="48" t="s">
        <v>228</v>
      </c>
      <c r="C34" s="49" t="s">
        <v>186</v>
      </c>
      <c r="D34" s="50" t="s">
        <v>229</v>
      </c>
      <c r="E34" s="53">
        <v>3600000</v>
      </c>
      <c r="F34" s="54">
        <v>45747</v>
      </c>
      <c r="G34" s="54">
        <v>46112</v>
      </c>
      <c r="H34" s="53">
        <v>3426059.28</v>
      </c>
      <c r="I34" s="53">
        <v>2740847.424</v>
      </c>
      <c r="J34" s="55">
        <v>0.15</v>
      </c>
      <c r="K34" s="56">
        <v>513908.89</v>
      </c>
      <c r="L34" s="57">
        <v>46132</v>
      </c>
      <c r="M34" s="56">
        <f t="shared" si="1"/>
        <v>513908.89</v>
      </c>
      <c r="N34" s="58">
        <f t="shared" si="0"/>
        <v>0</v>
      </c>
      <c r="O34" s="59"/>
    </row>
    <row r="35" s="44" customFormat="true" ht="32" customHeight="true" spans="1:15">
      <c r="A35" s="47">
        <v>30</v>
      </c>
      <c r="B35" s="48" t="s">
        <v>230</v>
      </c>
      <c r="C35" s="49" t="s">
        <v>57</v>
      </c>
      <c r="D35" s="50" t="s">
        <v>231</v>
      </c>
      <c r="E35" s="53">
        <v>5000000</v>
      </c>
      <c r="F35" s="54">
        <v>45747</v>
      </c>
      <c r="G35" s="54">
        <v>46112</v>
      </c>
      <c r="H35" s="53">
        <v>5000000</v>
      </c>
      <c r="I35" s="53">
        <v>4000000</v>
      </c>
      <c r="J35" s="55">
        <v>0.15</v>
      </c>
      <c r="K35" s="56">
        <v>750000</v>
      </c>
      <c r="L35" s="57">
        <v>46133</v>
      </c>
      <c r="M35" s="56">
        <f t="shared" si="1"/>
        <v>750000</v>
      </c>
      <c r="N35" s="58">
        <f t="shared" si="0"/>
        <v>0</v>
      </c>
      <c r="O35" s="59"/>
    </row>
    <row r="36" s="44" customFormat="true" ht="32" customHeight="true" spans="1:15">
      <c r="A36" s="47">
        <v>31</v>
      </c>
      <c r="B36" s="48" t="s">
        <v>232</v>
      </c>
      <c r="C36" s="49" t="s">
        <v>13</v>
      </c>
      <c r="D36" s="50" t="s">
        <v>233</v>
      </c>
      <c r="E36" s="53">
        <v>1560000</v>
      </c>
      <c r="F36" s="54">
        <v>45496</v>
      </c>
      <c r="G36" s="54">
        <v>46226</v>
      </c>
      <c r="H36" s="53">
        <v>1187198.16</v>
      </c>
      <c r="I36" s="53">
        <v>949758.528</v>
      </c>
      <c r="J36" s="55">
        <v>0.15</v>
      </c>
      <c r="K36" s="56">
        <v>178079.72</v>
      </c>
      <c r="L36" s="57">
        <v>46133</v>
      </c>
      <c r="M36" s="56">
        <f t="shared" si="1"/>
        <v>178079.72</v>
      </c>
      <c r="N36" s="58">
        <f t="shared" si="0"/>
        <v>0</v>
      </c>
      <c r="O36" s="59"/>
    </row>
    <row r="37" s="44" customFormat="true" ht="32" customHeight="true" spans="1:15">
      <c r="A37" s="47">
        <v>32</v>
      </c>
      <c r="B37" s="48" t="s">
        <v>234</v>
      </c>
      <c r="C37" s="49" t="s">
        <v>13</v>
      </c>
      <c r="D37" s="50" t="s">
        <v>235</v>
      </c>
      <c r="E37" s="53">
        <v>3000000</v>
      </c>
      <c r="F37" s="54">
        <v>45398</v>
      </c>
      <c r="G37" s="54">
        <v>46139</v>
      </c>
      <c r="H37" s="53">
        <v>1428571.46</v>
      </c>
      <c r="I37" s="53">
        <v>1142857.168</v>
      </c>
      <c r="J37" s="55">
        <v>0.15</v>
      </c>
      <c r="K37" s="56">
        <v>214285.72</v>
      </c>
      <c r="L37" s="57">
        <v>46133</v>
      </c>
      <c r="M37" s="56">
        <f t="shared" si="1"/>
        <v>214285.72</v>
      </c>
      <c r="N37" s="58">
        <f t="shared" si="0"/>
        <v>0</v>
      </c>
      <c r="O37" s="59"/>
    </row>
    <row r="38" s="44" customFormat="true" ht="32" customHeight="true" spans="1:15">
      <c r="A38" s="47">
        <v>33</v>
      </c>
      <c r="B38" s="48" t="s">
        <v>236</v>
      </c>
      <c r="C38" s="49" t="s">
        <v>13</v>
      </c>
      <c r="D38" s="50" t="s">
        <v>222</v>
      </c>
      <c r="E38" s="53">
        <v>1300000</v>
      </c>
      <c r="F38" s="54">
        <v>45532</v>
      </c>
      <c r="G38" s="54">
        <v>45894</v>
      </c>
      <c r="H38" s="53">
        <v>1300000</v>
      </c>
      <c r="I38" s="53">
        <v>1040000</v>
      </c>
      <c r="J38" s="55">
        <v>0.15</v>
      </c>
      <c r="K38" s="56">
        <v>195000</v>
      </c>
      <c r="L38" s="57">
        <v>46132</v>
      </c>
      <c r="M38" s="56">
        <f t="shared" si="1"/>
        <v>195000</v>
      </c>
      <c r="N38" s="58">
        <f t="shared" si="0"/>
        <v>0</v>
      </c>
      <c r="O38" s="59"/>
    </row>
    <row r="39" s="44" customFormat="true" ht="32" customHeight="true" spans="1:15">
      <c r="A39" s="47">
        <v>34</v>
      </c>
      <c r="B39" s="48" t="s">
        <v>237</v>
      </c>
      <c r="C39" s="49" t="s">
        <v>13</v>
      </c>
      <c r="D39" s="50" t="s">
        <v>238</v>
      </c>
      <c r="E39" s="53">
        <v>5000000</v>
      </c>
      <c r="F39" s="54">
        <v>45714</v>
      </c>
      <c r="G39" s="54">
        <v>46078</v>
      </c>
      <c r="H39" s="53">
        <v>4992000</v>
      </c>
      <c r="I39" s="53">
        <v>3993600</v>
      </c>
      <c r="J39" s="55">
        <v>0.15</v>
      </c>
      <c r="K39" s="56">
        <v>748800</v>
      </c>
      <c r="L39" s="57">
        <v>46132</v>
      </c>
      <c r="M39" s="56">
        <f t="shared" si="1"/>
        <v>748800</v>
      </c>
      <c r="N39" s="58">
        <f t="shared" si="0"/>
        <v>0</v>
      </c>
      <c r="O39" s="59"/>
    </row>
    <row r="40" s="44" customFormat="true" ht="32" customHeight="true" spans="1:15">
      <c r="A40" s="47">
        <v>35</v>
      </c>
      <c r="B40" s="48" t="s">
        <v>239</v>
      </c>
      <c r="C40" s="49" t="s">
        <v>55</v>
      </c>
      <c r="D40" s="50" t="s">
        <v>240</v>
      </c>
      <c r="E40" s="53">
        <v>2000000</v>
      </c>
      <c r="F40" s="54">
        <v>45527</v>
      </c>
      <c r="G40" s="54">
        <v>45892</v>
      </c>
      <c r="H40" s="53">
        <v>2000000</v>
      </c>
      <c r="I40" s="53">
        <v>1600000</v>
      </c>
      <c r="J40" s="55">
        <v>0.15</v>
      </c>
      <c r="K40" s="56">
        <v>300000</v>
      </c>
      <c r="L40" s="57">
        <v>46133</v>
      </c>
      <c r="M40" s="56">
        <f t="shared" si="1"/>
        <v>300000</v>
      </c>
      <c r="N40" s="58">
        <f t="shared" si="0"/>
        <v>0</v>
      </c>
      <c r="O40" s="59"/>
    </row>
    <row r="41" s="44" customFormat="true" ht="32" customHeight="true" spans="1:15">
      <c r="A41" s="47">
        <v>36</v>
      </c>
      <c r="B41" s="48" t="s">
        <v>241</v>
      </c>
      <c r="C41" s="49" t="s">
        <v>13</v>
      </c>
      <c r="D41" s="50" t="s">
        <v>242</v>
      </c>
      <c r="E41" s="53">
        <v>1000000</v>
      </c>
      <c r="F41" s="54">
        <v>45517</v>
      </c>
      <c r="G41" s="54">
        <v>46247</v>
      </c>
      <c r="H41" s="53">
        <v>806523.8</v>
      </c>
      <c r="I41" s="53">
        <v>645219.04</v>
      </c>
      <c r="J41" s="55">
        <v>0.15</v>
      </c>
      <c r="K41" s="56">
        <v>120978.57</v>
      </c>
      <c r="L41" s="57">
        <v>46133</v>
      </c>
      <c r="M41" s="56">
        <f t="shared" si="1"/>
        <v>120978.57</v>
      </c>
      <c r="N41" s="58">
        <f t="shared" si="0"/>
        <v>0</v>
      </c>
      <c r="O41" s="59"/>
    </row>
    <row r="42" s="44" customFormat="true" ht="32" customHeight="true" spans="1:15">
      <c r="A42" s="47">
        <v>37</v>
      </c>
      <c r="B42" s="48" t="s">
        <v>243</v>
      </c>
      <c r="C42" s="49" t="s">
        <v>51</v>
      </c>
      <c r="D42" s="50" t="s">
        <v>244</v>
      </c>
      <c r="E42" s="53">
        <v>300000</v>
      </c>
      <c r="F42" s="54">
        <v>45595</v>
      </c>
      <c r="G42" s="54">
        <v>45955</v>
      </c>
      <c r="H42" s="53">
        <v>300000</v>
      </c>
      <c r="I42" s="53">
        <v>240000</v>
      </c>
      <c r="J42" s="55">
        <v>0.15</v>
      </c>
      <c r="K42" s="56">
        <v>45000</v>
      </c>
      <c r="L42" s="57">
        <v>46132</v>
      </c>
      <c r="M42" s="56">
        <f t="shared" si="1"/>
        <v>45000</v>
      </c>
      <c r="N42" s="58">
        <f t="shared" si="0"/>
        <v>0</v>
      </c>
      <c r="O42" s="59"/>
    </row>
    <row r="43" s="44" customFormat="true" ht="32" customHeight="true" spans="1:15">
      <c r="A43" s="47">
        <v>38</v>
      </c>
      <c r="B43" s="48" t="s">
        <v>245</v>
      </c>
      <c r="C43" s="49" t="s">
        <v>195</v>
      </c>
      <c r="D43" s="50" t="s">
        <v>246</v>
      </c>
      <c r="E43" s="53">
        <v>400000</v>
      </c>
      <c r="F43" s="54">
        <v>45498</v>
      </c>
      <c r="G43" s="54">
        <v>45863</v>
      </c>
      <c r="H43" s="53">
        <v>350000</v>
      </c>
      <c r="I43" s="53">
        <v>280000</v>
      </c>
      <c r="J43" s="55">
        <v>0.15</v>
      </c>
      <c r="K43" s="56">
        <v>52500</v>
      </c>
      <c r="L43" s="57">
        <v>46132</v>
      </c>
      <c r="M43" s="56">
        <f t="shared" si="1"/>
        <v>52500</v>
      </c>
      <c r="N43" s="58">
        <f t="shared" si="0"/>
        <v>0</v>
      </c>
      <c r="O43" s="59"/>
    </row>
    <row r="44" s="44" customFormat="true" ht="32" customHeight="true" spans="1:15">
      <c r="A44" s="47">
        <v>39</v>
      </c>
      <c r="B44" s="48" t="s">
        <v>247</v>
      </c>
      <c r="C44" s="49" t="s">
        <v>195</v>
      </c>
      <c r="D44" s="50" t="s">
        <v>246</v>
      </c>
      <c r="E44" s="53">
        <v>600000</v>
      </c>
      <c r="F44" s="54">
        <v>45498</v>
      </c>
      <c r="G44" s="54">
        <v>45863</v>
      </c>
      <c r="H44" s="53">
        <v>600000</v>
      </c>
      <c r="I44" s="53">
        <v>480000</v>
      </c>
      <c r="J44" s="55">
        <v>0.15</v>
      </c>
      <c r="K44" s="56">
        <v>90000</v>
      </c>
      <c r="L44" s="57">
        <v>46132</v>
      </c>
      <c r="M44" s="56">
        <f t="shared" si="1"/>
        <v>90000</v>
      </c>
      <c r="N44" s="58">
        <f t="shared" si="0"/>
        <v>0</v>
      </c>
      <c r="O44" s="59"/>
    </row>
    <row r="45" s="44" customFormat="true" ht="32" customHeight="true" spans="1:15">
      <c r="A45" s="47">
        <v>40</v>
      </c>
      <c r="B45" s="48" t="s">
        <v>248</v>
      </c>
      <c r="C45" s="49" t="s">
        <v>195</v>
      </c>
      <c r="D45" s="50" t="s">
        <v>246</v>
      </c>
      <c r="E45" s="53">
        <v>500000</v>
      </c>
      <c r="F45" s="54">
        <v>45498</v>
      </c>
      <c r="G45" s="54">
        <v>45863</v>
      </c>
      <c r="H45" s="53">
        <v>500000</v>
      </c>
      <c r="I45" s="53">
        <v>400000</v>
      </c>
      <c r="J45" s="55">
        <v>0.15</v>
      </c>
      <c r="K45" s="56">
        <v>75000</v>
      </c>
      <c r="L45" s="57">
        <v>46132</v>
      </c>
      <c r="M45" s="56">
        <f t="shared" si="1"/>
        <v>75000</v>
      </c>
      <c r="N45" s="58">
        <f t="shared" si="0"/>
        <v>0</v>
      </c>
      <c r="O45" s="59"/>
    </row>
    <row r="46" s="44" customFormat="true" ht="32" customHeight="true" spans="1:15">
      <c r="A46" s="47">
        <v>41</v>
      </c>
      <c r="B46" s="48" t="s">
        <v>249</v>
      </c>
      <c r="C46" s="49" t="s">
        <v>195</v>
      </c>
      <c r="D46" s="50" t="s">
        <v>250</v>
      </c>
      <c r="E46" s="53">
        <v>350000</v>
      </c>
      <c r="F46" s="54">
        <v>45588</v>
      </c>
      <c r="G46" s="54">
        <v>45953</v>
      </c>
      <c r="H46" s="53">
        <v>335000</v>
      </c>
      <c r="I46" s="53">
        <v>268000</v>
      </c>
      <c r="J46" s="55">
        <v>0.15</v>
      </c>
      <c r="K46" s="56">
        <v>50250</v>
      </c>
      <c r="L46" s="57">
        <v>46132</v>
      </c>
      <c r="M46" s="56">
        <f t="shared" si="1"/>
        <v>50250</v>
      </c>
      <c r="N46" s="58">
        <f t="shared" si="0"/>
        <v>0</v>
      </c>
      <c r="O46" s="59"/>
    </row>
    <row r="47" s="44" customFormat="true" ht="32" customHeight="true" spans="1:15">
      <c r="A47" s="47">
        <v>42</v>
      </c>
      <c r="B47" s="48" t="s">
        <v>251</v>
      </c>
      <c r="C47" s="49" t="s">
        <v>47</v>
      </c>
      <c r="D47" s="50" t="s">
        <v>252</v>
      </c>
      <c r="E47" s="53">
        <v>250000</v>
      </c>
      <c r="F47" s="54">
        <v>45489</v>
      </c>
      <c r="G47" s="54">
        <v>45853</v>
      </c>
      <c r="H47" s="53">
        <v>250000</v>
      </c>
      <c r="I47" s="53">
        <v>200000</v>
      </c>
      <c r="J47" s="55">
        <v>0.15</v>
      </c>
      <c r="K47" s="56">
        <v>37500</v>
      </c>
      <c r="L47" s="57">
        <v>46135</v>
      </c>
      <c r="M47" s="56">
        <f t="shared" si="1"/>
        <v>37500</v>
      </c>
      <c r="N47" s="58">
        <f t="shared" si="0"/>
        <v>0</v>
      </c>
      <c r="O47" s="59"/>
    </row>
    <row r="48" s="44" customFormat="true" ht="32" customHeight="true" spans="1:15">
      <c r="A48" s="47">
        <v>43</v>
      </c>
      <c r="B48" s="48" t="s">
        <v>253</v>
      </c>
      <c r="C48" s="49" t="s">
        <v>47</v>
      </c>
      <c r="D48" s="50" t="s">
        <v>252</v>
      </c>
      <c r="E48" s="53">
        <v>200000</v>
      </c>
      <c r="F48" s="54">
        <v>45523</v>
      </c>
      <c r="G48" s="54">
        <v>45887</v>
      </c>
      <c r="H48" s="53">
        <v>200000</v>
      </c>
      <c r="I48" s="53">
        <v>160000</v>
      </c>
      <c r="J48" s="55">
        <v>0.15</v>
      </c>
      <c r="K48" s="56">
        <v>30000</v>
      </c>
      <c r="L48" s="57">
        <v>46135</v>
      </c>
      <c r="M48" s="56">
        <f t="shared" si="1"/>
        <v>30000</v>
      </c>
      <c r="N48" s="58">
        <f t="shared" si="0"/>
        <v>0</v>
      </c>
      <c r="O48" s="60"/>
    </row>
    <row r="49" s="44" customFormat="true" ht="32" customHeight="true" spans="1:15">
      <c r="A49" s="47">
        <v>44</v>
      </c>
      <c r="B49" s="48" t="s">
        <v>254</v>
      </c>
      <c r="C49" s="49" t="s">
        <v>47</v>
      </c>
      <c r="D49" s="50" t="s">
        <v>252</v>
      </c>
      <c r="E49" s="53">
        <v>300000</v>
      </c>
      <c r="F49" s="54">
        <v>45519</v>
      </c>
      <c r="G49" s="54">
        <v>45883</v>
      </c>
      <c r="H49" s="53">
        <v>300000</v>
      </c>
      <c r="I49" s="53">
        <v>240000</v>
      </c>
      <c r="J49" s="55">
        <v>0.15</v>
      </c>
      <c r="K49" s="56">
        <v>45000</v>
      </c>
      <c r="L49" s="57">
        <v>46135</v>
      </c>
      <c r="M49" s="56">
        <f t="shared" si="1"/>
        <v>45000</v>
      </c>
      <c r="N49" s="58">
        <f t="shared" si="0"/>
        <v>0</v>
      </c>
      <c r="O49" s="60"/>
    </row>
    <row r="50" s="44" customFormat="true" ht="32" customHeight="true" spans="1:15">
      <c r="A50" s="47">
        <v>45</v>
      </c>
      <c r="B50" s="48" t="s">
        <v>255</v>
      </c>
      <c r="C50" s="49" t="s">
        <v>186</v>
      </c>
      <c r="D50" s="50" t="s">
        <v>256</v>
      </c>
      <c r="E50" s="53">
        <v>62000</v>
      </c>
      <c r="F50" s="54">
        <v>45725</v>
      </c>
      <c r="G50" s="54">
        <v>46086</v>
      </c>
      <c r="H50" s="53">
        <v>19911.34</v>
      </c>
      <c r="I50" s="53">
        <v>15929.072</v>
      </c>
      <c r="J50" s="55">
        <v>0.15</v>
      </c>
      <c r="K50" s="56">
        <v>2986.7</v>
      </c>
      <c r="L50" s="57">
        <v>46133</v>
      </c>
      <c r="M50" s="56">
        <f t="shared" si="1"/>
        <v>2986.7</v>
      </c>
      <c r="N50" s="58">
        <f t="shared" si="0"/>
        <v>0</v>
      </c>
      <c r="O50" s="60"/>
    </row>
    <row r="51" s="44" customFormat="true" ht="32" customHeight="true" spans="1:15">
      <c r="A51" s="47">
        <v>46</v>
      </c>
      <c r="B51" s="48" t="s">
        <v>257</v>
      </c>
      <c r="C51" s="49" t="s">
        <v>186</v>
      </c>
      <c r="D51" s="50" t="s">
        <v>258</v>
      </c>
      <c r="E51" s="53">
        <v>30000</v>
      </c>
      <c r="F51" s="54">
        <v>45772</v>
      </c>
      <c r="G51" s="54">
        <v>46149</v>
      </c>
      <c r="H51" s="53">
        <v>25000</v>
      </c>
      <c r="I51" s="53">
        <v>20000</v>
      </c>
      <c r="J51" s="55">
        <v>0.15</v>
      </c>
      <c r="K51" s="56">
        <v>3750</v>
      </c>
      <c r="L51" s="57">
        <v>46133</v>
      </c>
      <c r="M51" s="56">
        <f t="shared" si="1"/>
        <v>3750</v>
      </c>
      <c r="N51" s="58">
        <f t="shared" si="0"/>
        <v>0</v>
      </c>
      <c r="O51" s="60"/>
    </row>
    <row r="52" s="44" customFormat="true" ht="32" customHeight="true" spans="1:15">
      <c r="A52" s="47">
        <v>47</v>
      </c>
      <c r="B52" s="48" t="s">
        <v>259</v>
      </c>
      <c r="C52" s="49" t="s">
        <v>186</v>
      </c>
      <c r="D52" s="50" t="s">
        <v>260</v>
      </c>
      <c r="E52" s="53">
        <v>100000</v>
      </c>
      <c r="F52" s="54">
        <v>45639</v>
      </c>
      <c r="G52" s="54">
        <v>46001</v>
      </c>
      <c r="H52" s="53">
        <v>41066.29</v>
      </c>
      <c r="I52" s="53">
        <v>32853.032</v>
      </c>
      <c r="J52" s="55">
        <v>0.15</v>
      </c>
      <c r="K52" s="56">
        <v>6159.94</v>
      </c>
      <c r="L52" s="57">
        <v>46133</v>
      </c>
      <c r="M52" s="56">
        <f t="shared" si="1"/>
        <v>6159.94</v>
      </c>
      <c r="N52" s="58">
        <f t="shared" si="0"/>
        <v>0</v>
      </c>
      <c r="O52" s="60"/>
    </row>
    <row r="53" s="44" customFormat="true" ht="32" customHeight="true" spans="1:15">
      <c r="A53" s="47">
        <v>48</v>
      </c>
      <c r="B53" s="48" t="s">
        <v>261</v>
      </c>
      <c r="C53" s="49" t="s">
        <v>47</v>
      </c>
      <c r="D53" s="50" t="s">
        <v>262</v>
      </c>
      <c r="E53" s="53">
        <v>600000</v>
      </c>
      <c r="F53" s="54">
        <v>45538</v>
      </c>
      <c r="G53" s="54">
        <v>45902</v>
      </c>
      <c r="H53" s="53">
        <v>600000</v>
      </c>
      <c r="I53" s="53">
        <v>480000</v>
      </c>
      <c r="J53" s="55">
        <v>0.15</v>
      </c>
      <c r="K53" s="56">
        <v>90000</v>
      </c>
      <c r="L53" s="57">
        <v>46139</v>
      </c>
      <c r="M53" s="56">
        <f t="shared" si="1"/>
        <v>90000</v>
      </c>
      <c r="N53" s="58">
        <f t="shared" si="0"/>
        <v>0</v>
      </c>
      <c r="O53" s="60"/>
    </row>
    <row r="54" s="44" customFormat="true" ht="32" customHeight="true" spans="1:15">
      <c r="A54" s="47">
        <v>49</v>
      </c>
      <c r="B54" s="48" t="s">
        <v>263</v>
      </c>
      <c r="C54" s="49" t="s">
        <v>47</v>
      </c>
      <c r="D54" s="50" t="s">
        <v>264</v>
      </c>
      <c r="E54" s="53">
        <v>200000</v>
      </c>
      <c r="F54" s="54">
        <v>45545</v>
      </c>
      <c r="G54" s="54">
        <v>45909</v>
      </c>
      <c r="H54" s="53">
        <v>200000</v>
      </c>
      <c r="I54" s="53">
        <v>160000</v>
      </c>
      <c r="J54" s="55">
        <v>0.15</v>
      </c>
      <c r="K54" s="56">
        <v>30000</v>
      </c>
      <c r="L54" s="57">
        <v>46139</v>
      </c>
      <c r="M54" s="56">
        <f t="shared" si="1"/>
        <v>30000</v>
      </c>
      <c r="N54" s="58">
        <f t="shared" si="0"/>
        <v>0</v>
      </c>
      <c r="O54" s="59"/>
    </row>
    <row r="55" s="44" customFormat="true" ht="32" customHeight="true" spans="1:15">
      <c r="A55" s="47">
        <v>50</v>
      </c>
      <c r="B55" s="48" t="s">
        <v>265</v>
      </c>
      <c r="C55" s="49" t="s">
        <v>47</v>
      </c>
      <c r="D55" s="50" t="s">
        <v>264</v>
      </c>
      <c r="E55" s="53">
        <v>180000</v>
      </c>
      <c r="F55" s="54">
        <v>45544</v>
      </c>
      <c r="G55" s="54">
        <v>45908</v>
      </c>
      <c r="H55" s="53">
        <v>180000</v>
      </c>
      <c r="I55" s="53">
        <v>144000</v>
      </c>
      <c r="J55" s="55">
        <v>0.15</v>
      </c>
      <c r="K55" s="56">
        <v>27000</v>
      </c>
      <c r="L55" s="57">
        <v>46139</v>
      </c>
      <c r="M55" s="56">
        <f t="shared" si="1"/>
        <v>27000</v>
      </c>
      <c r="N55" s="58">
        <f t="shared" si="0"/>
        <v>0</v>
      </c>
      <c r="O55" s="59"/>
    </row>
    <row r="56" s="44" customFormat="true" ht="32" customHeight="true" spans="1:15">
      <c r="A56" s="47">
        <v>51</v>
      </c>
      <c r="B56" s="48" t="s">
        <v>266</v>
      </c>
      <c r="C56" s="49" t="s">
        <v>47</v>
      </c>
      <c r="D56" s="50" t="s">
        <v>264</v>
      </c>
      <c r="E56" s="53">
        <v>100000</v>
      </c>
      <c r="F56" s="54">
        <v>45518</v>
      </c>
      <c r="G56" s="54">
        <v>45882</v>
      </c>
      <c r="H56" s="53">
        <v>100000</v>
      </c>
      <c r="I56" s="53">
        <v>80000</v>
      </c>
      <c r="J56" s="55">
        <v>0.15</v>
      </c>
      <c r="K56" s="56">
        <v>15000</v>
      </c>
      <c r="L56" s="57">
        <v>46139</v>
      </c>
      <c r="M56" s="56">
        <f t="shared" si="1"/>
        <v>15000</v>
      </c>
      <c r="N56" s="58">
        <f t="shared" si="0"/>
        <v>0</v>
      </c>
      <c r="O56" s="59"/>
    </row>
    <row r="57" s="44" customFormat="true" ht="32" customHeight="true" spans="1:15">
      <c r="A57" s="47">
        <v>52</v>
      </c>
      <c r="B57" s="48" t="s">
        <v>267</v>
      </c>
      <c r="C57" s="49" t="s">
        <v>47</v>
      </c>
      <c r="D57" s="50" t="s">
        <v>264</v>
      </c>
      <c r="E57" s="53">
        <v>200000</v>
      </c>
      <c r="F57" s="54">
        <v>45510</v>
      </c>
      <c r="G57" s="54">
        <v>45874</v>
      </c>
      <c r="H57" s="53">
        <v>199363.36</v>
      </c>
      <c r="I57" s="53">
        <v>159490.688</v>
      </c>
      <c r="J57" s="55">
        <v>0.15</v>
      </c>
      <c r="K57" s="56">
        <v>29904.5</v>
      </c>
      <c r="L57" s="57">
        <v>46139</v>
      </c>
      <c r="M57" s="56">
        <f t="shared" si="1"/>
        <v>29904.5</v>
      </c>
      <c r="N57" s="58">
        <f t="shared" si="0"/>
        <v>0</v>
      </c>
      <c r="O57" s="59"/>
    </row>
    <row r="58" s="44" customFormat="true" ht="32" customHeight="true" spans="1:15">
      <c r="A58" s="47">
        <v>53</v>
      </c>
      <c r="B58" s="48" t="s">
        <v>268</v>
      </c>
      <c r="C58" s="49" t="s">
        <v>119</v>
      </c>
      <c r="D58" s="50" t="s">
        <v>269</v>
      </c>
      <c r="E58" s="53">
        <v>1200000</v>
      </c>
      <c r="F58" s="54">
        <v>45476</v>
      </c>
      <c r="G58" s="54">
        <v>45840</v>
      </c>
      <c r="H58" s="53">
        <v>1200000</v>
      </c>
      <c r="I58" s="53">
        <v>960000</v>
      </c>
      <c r="J58" s="55">
        <v>0.15</v>
      </c>
      <c r="K58" s="56">
        <v>180000</v>
      </c>
      <c r="L58" s="57">
        <v>46133</v>
      </c>
      <c r="M58" s="56">
        <f t="shared" si="1"/>
        <v>180000</v>
      </c>
      <c r="N58" s="58">
        <f t="shared" si="0"/>
        <v>0</v>
      </c>
      <c r="O58" s="59"/>
    </row>
    <row r="59" s="44" customFormat="true" ht="32" customHeight="true" spans="1:15">
      <c r="A59" s="47">
        <v>54</v>
      </c>
      <c r="B59" s="48" t="s">
        <v>270</v>
      </c>
      <c r="C59" s="49" t="s">
        <v>13</v>
      </c>
      <c r="D59" s="50" t="s">
        <v>271</v>
      </c>
      <c r="E59" s="53">
        <v>2000000</v>
      </c>
      <c r="F59" s="54">
        <v>45562</v>
      </c>
      <c r="G59" s="54">
        <v>45925</v>
      </c>
      <c r="H59" s="53">
        <v>2000000</v>
      </c>
      <c r="I59" s="53">
        <v>1600000</v>
      </c>
      <c r="J59" s="55">
        <v>0.15</v>
      </c>
      <c r="K59" s="56">
        <v>300000</v>
      </c>
      <c r="L59" s="57">
        <v>46139</v>
      </c>
      <c r="M59" s="56">
        <f t="shared" si="1"/>
        <v>300000</v>
      </c>
      <c r="N59" s="58">
        <f t="shared" si="0"/>
        <v>0</v>
      </c>
      <c r="O59" s="59"/>
    </row>
    <row r="60" s="44" customFormat="true" ht="32" customHeight="true" spans="1:15">
      <c r="A60" s="47">
        <v>55</v>
      </c>
      <c r="B60" s="48" t="s">
        <v>272</v>
      </c>
      <c r="C60" s="49" t="s">
        <v>13</v>
      </c>
      <c r="D60" s="50" t="s">
        <v>273</v>
      </c>
      <c r="E60" s="53">
        <v>2000000</v>
      </c>
      <c r="F60" s="54">
        <v>45618</v>
      </c>
      <c r="G60" s="54">
        <v>45983</v>
      </c>
      <c r="H60" s="53">
        <v>1879912.14</v>
      </c>
      <c r="I60" s="53">
        <v>1503929.712</v>
      </c>
      <c r="J60" s="55">
        <v>0.15</v>
      </c>
      <c r="K60" s="56">
        <v>281986.82</v>
      </c>
      <c r="L60" s="57">
        <v>46140</v>
      </c>
      <c r="M60" s="56">
        <f t="shared" si="1"/>
        <v>281986.82</v>
      </c>
      <c r="N60" s="58">
        <f t="shared" si="0"/>
        <v>0</v>
      </c>
      <c r="O60" s="59"/>
    </row>
    <row r="61" s="44" customFormat="true" ht="32" customHeight="true" spans="1:15">
      <c r="A61" s="47">
        <v>56</v>
      </c>
      <c r="B61" s="48" t="s">
        <v>274</v>
      </c>
      <c r="C61" s="49" t="s">
        <v>119</v>
      </c>
      <c r="D61" s="50" t="s">
        <v>275</v>
      </c>
      <c r="E61" s="53">
        <v>1000000</v>
      </c>
      <c r="F61" s="54">
        <v>45681</v>
      </c>
      <c r="G61" s="54">
        <v>45873</v>
      </c>
      <c r="H61" s="53">
        <v>990262.96</v>
      </c>
      <c r="I61" s="53">
        <v>792210.368</v>
      </c>
      <c r="J61" s="55">
        <v>0.15</v>
      </c>
      <c r="K61" s="56">
        <v>148539.44</v>
      </c>
      <c r="L61" s="57">
        <v>46139</v>
      </c>
      <c r="M61" s="56">
        <f t="shared" si="1"/>
        <v>148539.44</v>
      </c>
      <c r="N61" s="58">
        <f t="shared" si="0"/>
        <v>0</v>
      </c>
      <c r="O61" s="59"/>
    </row>
    <row r="62" s="44" customFormat="true" ht="32" customHeight="true" spans="1:15">
      <c r="A62" s="47">
        <v>57</v>
      </c>
      <c r="B62" s="48" t="s">
        <v>276</v>
      </c>
      <c r="C62" s="49" t="s">
        <v>55</v>
      </c>
      <c r="D62" s="50" t="s">
        <v>277</v>
      </c>
      <c r="E62" s="53">
        <v>400000</v>
      </c>
      <c r="F62" s="54">
        <v>45441</v>
      </c>
      <c r="G62" s="54">
        <v>45806</v>
      </c>
      <c r="H62" s="53">
        <v>59941.42</v>
      </c>
      <c r="I62" s="53">
        <v>47953.136</v>
      </c>
      <c r="J62" s="55">
        <v>0.15</v>
      </c>
      <c r="K62" s="56">
        <v>8991.21</v>
      </c>
      <c r="L62" s="57">
        <v>46139</v>
      </c>
      <c r="M62" s="56">
        <f t="shared" si="1"/>
        <v>8991.21</v>
      </c>
      <c r="N62" s="58">
        <f t="shared" si="0"/>
        <v>0</v>
      </c>
      <c r="O62" s="60"/>
    </row>
    <row r="63" s="44" customFormat="true" ht="32" customHeight="true" spans="1:15">
      <c r="A63" s="47">
        <v>58</v>
      </c>
      <c r="B63" s="48" t="s">
        <v>278</v>
      </c>
      <c r="C63" s="49" t="s">
        <v>186</v>
      </c>
      <c r="D63" s="50" t="s">
        <v>279</v>
      </c>
      <c r="E63" s="53">
        <v>100000</v>
      </c>
      <c r="F63" s="54">
        <v>45808</v>
      </c>
      <c r="G63" s="54">
        <v>46161</v>
      </c>
      <c r="H63" s="53">
        <v>81132.44</v>
      </c>
      <c r="I63" s="53">
        <v>64905.952</v>
      </c>
      <c r="J63" s="55">
        <v>0.15</v>
      </c>
      <c r="K63" s="56">
        <v>12169.87</v>
      </c>
      <c r="L63" s="57">
        <v>46140</v>
      </c>
      <c r="M63" s="56">
        <f t="shared" si="1"/>
        <v>12169.87</v>
      </c>
      <c r="N63" s="58">
        <f t="shared" si="0"/>
        <v>0</v>
      </c>
      <c r="O63" s="60"/>
    </row>
    <row r="64" s="44" customFormat="true" ht="32" customHeight="true" spans="1:15">
      <c r="A64" s="47">
        <v>59</v>
      </c>
      <c r="B64" s="48" t="s">
        <v>280</v>
      </c>
      <c r="C64" s="49" t="s">
        <v>186</v>
      </c>
      <c r="D64" s="50" t="s">
        <v>281</v>
      </c>
      <c r="E64" s="53">
        <v>110000</v>
      </c>
      <c r="F64" s="54">
        <v>45644</v>
      </c>
      <c r="G64" s="54">
        <v>46017</v>
      </c>
      <c r="H64" s="53">
        <v>45833.38</v>
      </c>
      <c r="I64" s="53">
        <v>36666.704</v>
      </c>
      <c r="J64" s="55">
        <v>0.15</v>
      </c>
      <c r="K64" s="56">
        <v>6875.01</v>
      </c>
      <c r="L64" s="57">
        <v>46140</v>
      </c>
      <c r="M64" s="56">
        <f t="shared" si="1"/>
        <v>6875.01</v>
      </c>
      <c r="N64" s="58">
        <f t="shared" si="0"/>
        <v>0</v>
      </c>
      <c r="O64" s="60"/>
    </row>
    <row r="65" s="44" customFormat="true" ht="32" customHeight="true" spans="1:15">
      <c r="A65" s="47">
        <v>60</v>
      </c>
      <c r="B65" s="48" t="s">
        <v>282</v>
      </c>
      <c r="C65" s="49" t="s">
        <v>186</v>
      </c>
      <c r="D65" s="50" t="s">
        <v>283</v>
      </c>
      <c r="E65" s="53">
        <v>20000</v>
      </c>
      <c r="F65" s="54">
        <v>45683</v>
      </c>
      <c r="G65" s="54">
        <v>46048</v>
      </c>
      <c r="H65" s="53">
        <v>9085.78</v>
      </c>
      <c r="I65" s="53">
        <v>7268.624</v>
      </c>
      <c r="J65" s="55">
        <v>0.15</v>
      </c>
      <c r="K65" s="56">
        <v>1362.87</v>
      </c>
      <c r="L65" s="57">
        <v>46140</v>
      </c>
      <c r="M65" s="56">
        <f t="shared" si="1"/>
        <v>1362.87</v>
      </c>
      <c r="N65" s="58">
        <f t="shared" si="0"/>
        <v>0</v>
      </c>
      <c r="O65" s="60"/>
    </row>
    <row r="66" s="44" customFormat="true" ht="32" customHeight="true" spans="1:15">
      <c r="A66" s="47">
        <v>61</v>
      </c>
      <c r="B66" s="48" t="s">
        <v>284</v>
      </c>
      <c r="C66" s="49" t="s">
        <v>186</v>
      </c>
      <c r="D66" s="50" t="s">
        <v>283</v>
      </c>
      <c r="E66" s="53">
        <v>48000</v>
      </c>
      <c r="F66" s="54">
        <v>45657</v>
      </c>
      <c r="G66" s="54">
        <v>46017</v>
      </c>
      <c r="H66" s="53">
        <v>20000</v>
      </c>
      <c r="I66" s="53">
        <v>16000</v>
      </c>
      <c r="J66" s="55">
        <v>0.15</v>
      </c>
      <c r="K66" s="56">
        <v>3000</v>
      </c>
      <c r="L66" s="57">
        <v>46140</v>
      </c>
      <c r="M66" s="56">
        <f t="shared" si="1"/>
        <v>3000</v>
      </c>
      <c r="N66" s="58">
        <f t="shared" si="0"/>
        <v>0</v>
      </c>
      <c r="O66" s="60"/>
    </row>
    <row r="67" s="44" customFormat="true" ht="32" customHeight="true" spans="1:15">
      <c r="A67" s="47">
        <v>62</v>
      </c>
      <c r="B67" s="48" t="s">
        <v>285</v>
      </c>
      <c r="C67" s="49" t="s">
        <v>119</v>
      </c>
      <c r="D67" s="50" t="s">
        <v>286</v>
      </c>
      <c r="E67" s="53">
        <v>700000</v>
      </c>
      <c r="F67" s="54">
        <v>45531</v>
      </c>
      <c r="G67" s="54">
        <v>45890</v>
      </c>
      <c r="H67" s="53">
        <v>699924.48</v>
      </c>
      <c r="I67" s="53">
        <v>559939.584</v>
      </c>
      <c r="J67" s="55">
        <v>0.15</v>
      </c>
      <c r="K67" s="56">
        <v>104988.67</v>
      </c>
      <c r="L67" s="57">
        <v>46140</v>
      </c>
      <c r="M67" s="56">
        <f t="shared" si="1"/>
        <v>104988.67</v>
      </c>
      <c r="N67" s="58">
        <f t="shared" si="0"/>
        <v>0</v>
      </c>
      <c r="O67" s="60"/>
    </row>
    <row r="68" s="44" customFormat="true" ht="32" customHeight="true" spans="1:15">
      <c r="A68" s="47">
        <v>63</v>
      </c>
      <c r="B68" s="48" t="s">
        <v>287</v>
      </c>
      <c r="C68" s="49" t="s">
        <v>195</v>
      </c>
      <c r="D68" s="50" t="s">
        <v>288</v>
      </c>
      <c r="E68" s="53">
        <v>500000</v>
      </c>
      <c r="F68" s="54">
        <v>45435</v>
      </c>
      <c r="G68" s="54">
        <v>45799</v>
      </c>
      <c r="H68" s="53">
        <v>500000</v>
      </c>
      <c r="I68" s="53">
        <v>400000</v>
      </c>
      <c r="J68" s="55">
        <v>0.15</v>
      </c>
      <c r="K68" s="56">
        <v>75000</v>
      </c>
      <c r="L68" s="57">
        <v>46142</v>
      </c>
      <c r="M68" s="56">
        <f t="shared" si="1"/>
        <v>75000</v>
      </c>
      <c r="N68" s="58">
        <f t="shared" si="0"/>
        <v>0</v>
      </c>
      <c r="O68" s="60"/>
    </row>
    <row r="69" s="44" customFormat="true" ht="32" customHeight="true" spans="1:15">
      <c r="A69" s="47">
        <v>64</v>
      </c>
      <c r="B69" s="48" t="s">
        <v>289</v>
      </c>
      <c r="C69" s="49" t="s">
        <v>13</v>
      </c>
      <c r="D69" s="50" t="s">
        <v>290</v>
      </c>
      <c r="E69" s="53">
        <v>930000</v>
      </c>
      <c r="F69" s="54">
        <v>45177</v>
      </c>
      <c r="G69" s="54">
        <v>45908</v>
      </c>
      <c r="H69" s="53">
        <v>925000</v>
      </c>
      <c r="I69" s="53">
        <v>740000</v>
      </c>
      <c r="J69" s="55">
        <v>0.15</v>
      </c>
      <c r="K69" s="56">
        <v>138750</v>
      </c>
      <c r="L69" s="57">
        <v>46142</v>
      </c>
      <c r="M69" s="56">
        <f t="shared" si="1"/>
        <v>138750</v>
      </c>
      <c r="N69" s="58">
        <f t="shared" si="0"/>
        <v>0</v>
      </c>
      <c r="O69" s="60"/>
    </row>
    <row r="70" s="44" customFormat="true" ht="41" customHeight="true" spans="1:15">
      <c r="A70" s="47">
        <v>65</v>
      </c>
      <c r="B70" s="48" t="s">
        <v>291</v>
      </c>
      <c r="C70" s="49" t="s">
        <v>13</v>
      </c>
      <c r="D70" s="50" t="s">
        <v>292</v>
      </c>
      <c r="E70" s="53">
        <v>485000</v>
      </c>
      <c r="F70" s="54">
        <v>45153</v>
      </c>
      <c r="G70" s="54">
        <v>45884</v>
      </c>
      <c r="H70" s="53">
        <v>485000</v>
      </c>
      <c r="I70" s="53">
        <v>388000</v>
      </c>
      <c r="J70" s="55">
        <v>0.15</v>
      </c>
      <c r="K70" s="56">
        <v>72750</v>
      </c>
      <c r="L70" s="57">
        <v>46142</v>
      </c>
      <c r="M70" s="56">
        <f t="shared" ref="M70:M133" si="2">ROUND(I70/0.8*J70,2)</f>
        <v>72750</v>
      </c>
      <c r="N70" s="58">
        <f t="shared" ref="N70:N133" si="3">K70-M70</f>
        <v>0</v>
      </c>
      <c r="O70" s="61"/>
    </row>
    <row r="71" s="44" customFormat="true" ht="32" customHeight="true" spans="1:15">
      <c r="A71" s="47">
        <v>66</v>
      </c>
      <c r="B71" s="48" t="s">
        <v>293</v>
      </c>
      <c r="C71" s="49" t="s">
        <v>13</v>
      </c>
      <c r="D71" s="50" t="s">
        <v>294</v>
      </c>
      <c r="E71" s="53">
        <v>970000</v>
      </c>
      <c r="F71" s="54">
        <v>45152</v>
      </c>
      <c r="G71" s="54">
        <v>45883</v>
      </c>
      <c r="H71" s="53">
        <v>970000</v>
      </c>
      <c r="I71" s="53">
        <v>776000</v>
      </c>
      <c r="J71" s="55">
        <v>0.15</v>
      </c>
      <c r="K71" s="56">
        <v>145500</v>
      </c>
      <c r="L71" s="57">
        <v>46142</v>
      </c>
      <c r="M71" s="56">
        <f t="shared" si="2"/>
        <v>145500</v>
      </c>
      <c r="N71" s="58">
        <f t="shared" si="3"/>
        <v>0</v>
      </c>
      <c r="O71" s="60"/>
    </row>
    <row r="72" s="44" customFormat="true" ht="32" customHeight="true" spans="1:15">
      <c r="A72" s="47">
        <v>67</v>
      </c>
      <c r="B72" s="48" t="s">
        <v>295</v>
      </c>
      <c r="C72" s="49" t="s">
        <v>122</v>
      </c>
      <c r="D72" s="50" t="s">
        <v>296</v>
      </c>
      <c r="E72" s="53">
        <v>300000</v>
      </c>
      <c r="F72" s="54">
        <v>45604</v>
      </c>
      <c r="G72" s="54">
        <v>46334</v>
      </c>
      <c r="H72" s="53">
        <v>300000</v>
      </c>
      <c r="I72" s="53">
        <v>240000</v>
      </c>
      <c r="J72" s="55">
        <v>0.15</v>
      </c>
      <c r="K72" s="56">
        <v>45000</v>
      </c>
      <c r="L72" s="57">
        <v>46142</v>
      </c>
      <c r="M72" s="56">
        <f t="shared" si="2"/>
        <v>45000</v>
      </c>
      <c r="N72" s="58">
        <f t="shared" si="3"/>
        <v>0</v>
      </c>
      <c r="O72" s="60"/>
    </row>
    <row r="73" s="44" customFormat="true" ht="32" customHeight="true" spans="1:15">
      <c r="A73" s="47">
        <v>68</v>
      </c>
      <c r="B73" s="48" t="s">
        <v>297</v>
      </c>
      <c r="C73" s="49" t="s">
        <v>13</v>
      </c>
      <c r="D73" s="50" t="s">
        <v>298</v>
      </c>
      <c r="E73" s="53">
        <v>781124.44</v>
      </c>
      <c r="F73" s="54">
        <v>45197</v>
      </c>
      <c r="G73" s="54">
        <v>45928</v>
      </c>
      <c r="H73" s="53">
        <v>781124.44</v>
      </c>
      <c r="I73" s="53">
        <v>624899.552</v>
      </c>
      <c r="J73" s="55">
        <v>0.15</v>
      </c>
      <c r="K73" s="56">
        <v>117168.67</v>
      </c>
      <c r="L73" s="57">
        <v>46142</v>
      </c>
      <c r="M73" s="56">
        <f t="shared" si="2"/>
        <v>117168.67</v>
      </c>
      <c r="N73" s="58">
        <f t="shared" si="3"/>
        <v>0</v>
      </c>
      <c r="O73" s="60"/>
    </row>
    <row r="74" s="44" customFormat="true" ht="32" customHeight="true" spans="1:15">
      <c r="A74" s="47">
        <v>69</v>
      </c>
      <c r="B74" s="48" t="s">
        <v>299</v>
      </c>
      <c r="C74" s="49" t="s">
        <v>13</v>
      </c>
      <c r="D74" s="50" t="s">
        <v>300</v>
      </c>
      <c r="E74" s="53">
        <v>873000</v>
      </c>
      <c r="F74" s="54">
        <v>45057</v>
      </c>
      <c r="G74" s="54">
        <v>46153</v>
      </c>
      <c r="H74" s="53">
        <v>873000</v>
      </c>
      <c r="I74" s="53">
        <v>698400</v>
      </c>
      <c r="J74" s="55">
        <v>0.15</v>
      </c>
      <c r="K74" s="56">
        <v>130950</v>
      </c>
      <c r="L74" s="57">
        <v>46142</v>
      </c>
      <c r="M74" s="56">
        <f t="shared" si="2"/>
        <v>130950</v>
      </c>
      <c r="N74" s="58">
        <f t="shared" si="3"/>
        <v>0</v>
      </c>
      <c r="O74" s="60"/>
    </row>
    <row r="75" s="44" customFormat="true" ht="32" customHeight="true" spans="1:15">
      <c r="A75" s="47">
        <v>70</v>
      </c>
      <c r="B75" s="48" t="s">
        <v>301</v>
      </c>
      <c r="C75" s="49" t="s">
        <v>13</v>
      </c>
      <c r="D75" s="50" t="s">
        <v>302</v>
      </c>
      <c r="E75" s="53">
        <v>900000</v>
      </c>
      <c r="F75" s="54">
        <v>45183</v>
      </c>
      <c r="G75" s="54">
        <v>45914</v>
      </c>
      <c r="H75" s="53">
        <v>899926</v>
      </c>
      <c r="I75" s="53">
        <v>719940.8</v>
      </c>
      <c r="J75" s="55">
        <v>0.15</v>
      </c>
      <c r="K75" s="56">
        <v>134988.9</v>
      </c>
      <c r="L75" s="57">
        <v>46142</v>
      </c>
      <c r="M75" s="56">
        <f t="shared" si="2"/>
        <v>134988.9</v>
      </c>
      <c r="N75" s="58">
        <f t="shared" si="3"/>
        <v>0</v>
      </c>
      <c r="O75" s="38"/>
    </row>
    <row r="76" s="44" customFormat="true" ht="32" customHeight="true" spans="1:15">
      <c r="A76" s="47">
        <v>71</v>
      </c>
      <c r="B76" s="48" t="s">
        <v>303</v>
      </c>
      <c r="C76" s="49" t="s">
        <v>13</v>
      </c>
      <c r="D76" s="50" t="s">
        <v>304</v>
      </c>
      <c r="E76" s="53">
        <v>1000000</v>
      </c>
      <c r="F76" s="54">
        <v>45537</v>
      </c>
      <c r="G76" s="54">
        <v>45902</v>
      </c>
      <c r="H76" s="53">
        <v>1000000</v>
      </c>
      <c r="I76" s="53">
        <v>800000</v>
      </c>
      <c r="J76" s="55">
        <v>0.15</v>
      </c>
      <c r="K76" s="56">
        <v>150000</v>
      </c>
      <c r="L76" s="57">
        <v>46142</v>
      </c>
      <c r="M76" s="56">
        <f t="shared" si="2"/>
        <v>150000</v>
      </c>
      <c r="N76" s="58">
        <f t="shared" si="3"/>
        <v>0</v>
      </c>
      <c r="O76" s="62"/>
    </row>
    <row r="77" s="44" customFormat="true" ht="32" customHeight="true" spans="1:15">
      <c r="A77" s="47">
        <v>72</v>
      </c>
      <c r="B77" s="48" t="s">
        <v>305</v>
      </c>
      <c r="C77" s="49" t="s">
        <v>186</v>
      </c>
      <c r="D77" s="50" t="s">
        <v>306</v>
      </c>
      <c r="E77" s="53">
        <v>2002950</v>
      </c>
      <c r="F77" s="54">
        <v>45675</v>
      </c>
      <c r="G77" s="54">
        <v>46035</v>
      </c>
      <c r="H77" s="53">
        <v>1001475</v>
      </c>
      <c r="I77" s="53">
        <v>801180</v>
      </c>
      <c r="J77" s="55">
        <v>0.15</v>
      </c>
      <c r="K77" s="56">
        <v>150221.25</v>
      </c>
      <c r="L77" s="57">
        <v>46140</v>
      </c>
      <c r="M77" s="56">
        <f t="shared" si="2"/>
        <v>150221.25</v>
      </c>
      <c r="N77" s="58">
        <f t="shared" si="3"/>
        <v>0</v>
      </c>
      <c r="O77" s="62"/>
    </row>
    <row r="78" s="44" customFormat="true" ht="32" customHeight="true" spans="1:15">
      <c r="A78" s="47">
        <v>73</v>
      </c>
      <c r="B78" s="48" t="s">
        <v>307</v>
      </c>
      <c r="C78" s="49" t="s">
        <v>122</v>
      </c>
      <c r="D78" s="50" t="s">
        <v>296</v>
      </c>
      <c r="E78" s="53">
        <v>1200000</v>
      </c>
      <c r="F78" s="54">
        <v>45604</v>
      </c>
      <c r="G78" s="54">
        <v>46334</v>
      </c>
      <c r="H78" s="53">
        <v>1190000</v>
      </c>
      <c r="I78" s="53">
        <v>952000</v>
      </c>
      <c r="J78" s="55">
        <v>0.15</v>
      </c>
      <c r="K78" s="56">
        <v>178500</v>
      </c>
      <c r="L78" s="57">
        <v>46142</v>
      </c>
      <c r="M78" s="56">
        <f t="shared" si="2"/>
        <v>178500</v>
      </c>
      <c r="N78" s="58">
        <f t="shared" si="3"/>
        <v>0</v>
      </c>
      <c r="O78" s="62"/>
    </row>
    <row r="79" s="44" customFormat="true" ht="32" customHeight="true" spans="1:15">
      <c r="A79" s="47">
        <v>74</v>
      </c>
      <c r="B79" s="48" t="s">
        <v>308</v>
      </c>
      <c r="C79" s="49" t="s">
        <v>13</v>
      </c>
      <c r="D79" s="50" t="s">
        <v>309</v>
      </c>
      <c r="E79" s="53">
        <v>662000</v>
      </c>
      <c r="F79" s="54">
        <v>45177</v>
      </c>
      <c r="G79" s="54">
        <v>45908</v>
      </c>
      <c r="H79" s="53">
        <v>662000</v>
      </c>
      <c r="I79" s="53">
        <v>529600</v>
      </c>
      <c r="J79" s="55">
        <v>0.15</v>
      </c>
      <c r="K79" s="56">
        <v>99300</v>
      </c>
      <c r="L79" s="57">
        <v>46142</v>
      </c>
      <c r="M79" s="56">
        <f t="shared" si="2"/>
        <v>99300</v>
      </c>
      <c r="N79" s="58">
        <f t="shared" si="3"/>
        <v>0</v>
      </c>
      <c r="O79" s="62"/>
    </row>
    <row r="80" s="44" customFormat="true" ht="32" customHeight="true" spans="1:15">
      <c r="A80" s="47">
        <v>75</v>
      </c>
      <c r="B80" s="48" t="s">
        <v>310</v>
      </c>
      <c r="C80" s="49" t="s">
        <v>186</v>
      </c>
      <c r="D80" s="50" t="s">
        <v>311</v>
      </c>
      <c r="E80" s="53">
        <v>2200000</v>
      </c>
      <c r="F80" s="54">
        <v>45239</v>
      </c>
      <c r="G80" s="54">
        <v>45970</v>
      </c>
      <c r="H80" s="53">
        <v>2200000</v>
      </c>
      <c r="I80" s="53">
        <v>1760000</v>
      </c>
      <c r="J80" s="55">
        <v>0.15</v>
      </c>
      <c r="K80" s="56">
        <v>330000</v>
      </c>
      <c r="L80" s="57">
        <v>46142</v>
      </c>
      <c r="M80" s="56">
        <f t="shared" si="2"/>
        <v>330000</v>
      </c>
      <c r="N80" s="58">
        <f t="shared" si="3"/>
        <v>0</v>
      </c>
      <c r="O80" s="62"/>
    </row>
    <row r="81" s="44" customFormat="true" ht="32" customHeight="true" spans="1:15">
      <c r="A81" s="47">
        <v>76</v>
      </c>
      <c r="B81" s="48" t="s">
        <v>312</v>
      </c>
      <c r="C81" s="49" t="s">
        <v>122</v>
      </c>
      <c r="D81" s="50" t="s">
        <v>313</v>
      </c>
      <c r="E81" s="53">
        <v>1400000</v>
      </c>
      <c r="F81" s="54">
        <v>45807</v>
      </c>
      <c r="G81" s="54">
        <v>46901</v>
      </c>
      <c r="H81" s="53">
        <v>1400000</v>
      </c>
      <c r="I81" s="53">
        <v>1120000</v>
      </c>
      <c r="J81" s="55">
        <v>0.15</v>
      </c>
      <c r="K81" s="56">
        <v>210000</v>
      </c>
      <c r="L81" s="57">
        <v>46142</v>
      </c>
      <c r="M81" s="56">
        <f t="shared" si="2"/>
        <v>210000</v>
      </c>
      <c r="N81" s="58">
        <f t="shared" si="3"/>
        <v>0</v>
      </c>
      <c r="O81" s="62"/>
    </row>
    <row r="82" s="44" customFormat="true" ht="32" customHeight="true" spans="1:15">
      <c r="A82" s="47">
        <v>77</v>
      </c>
      <c r="B82" s="48" t="s">
        <v>314</v>
      </c>
      <c r="C82" s="49" t="s">
        <v>40</v>
      </c>
      <c r="D82" s="50" t="s">
        <v>315</v>
      </c>
      <c r="E82" s="53">
        <v>1450000</v>
      </c>
      <c r="F82" s="54">
        <v>45554</v>
      </c>
      <c r="G82" s="54">
        <v>45912</v>
      </c>
      <c r="H82" s="53">
        <v>1450000</v>
      </c>
      <c r="I82" s="53">
        <v>1160000</v>
      </c>
      <c r="J82" s="55">
        <v>0.15</v>
      </c>
      <c r="K82" s="56">
        <v>217500</v>
      </c>
      <c r="L82" s="57">
        <v>46142</v>
      </c>
      <c r="M82" s="56">
        <f t="shared" si="2"/>
        <v>217500</v>
      </c>
      <c r="N82" s="58">
        <f t="shared" si="3"/>
        <v>0</v>
      </c>
      <c r="O82" s="62"/>
    </row>
    <row r="83" s="44" customFormat="true" ht="32" customHeight="true" spans="1:15">
      <c r="A83" s="47">
        <v>78</v>
      </c>
      <c r="B83" s="48" t="s">
        <v>316</v>
      </c>
      <c r="C83" s="49" t="s">
        <v>317</v>
      </c>
      <c r="D83" s="50" t="s">
        <v>318</v>
      </c>
      <c r="E83" s="53">
        <v>1800000</v>
      </c>
      <c r="F83" s="54">
        <v>45609</v>
      </c>
      <c r="G83" s="54">
        <v>45974</v>
      </c>
      <c r="H83" s="53">
        <v>1800000</v>
      </c>
      <c r="I83" s="53">
        <v>1440000</v>
      </c>
      <c r="J83" s="55">
        <v>0.15</v>
      </c>
      <c r="K83" s="56">
        <v>270000</v>
      </c>
      <c r="L83" s="57">
        <v>46142</v>
      </c>
      <c r="M83" s="56">
        <f t="shared" si="2"/>
        <v>270000</v>
      </c>
      <c r="N83" s="58">
        <f t="shared" si="3"/>
        <v>0</v>
      </c>
      <c r="O83" s="62"/>
    </row>
    <row r="84" s="44" customFormat="true" ht="32" customHeight="true" spans="1:15">
      <c r="A84" s="47">
        <v>79</v>
      </c>
      <c r="B84" s="48" t="s">
        <v>319</v>
      </c>
      <c r="C84" s="49" t="s">
        <v>13</v>
      </c>
      <c r="D84" s="50" t="s">
        <v>320</v>
      </c>
      <c r="E84" s="53">
        <v>3638000</v>
      </c>
      <c r="F84" s="54">
        <v>45564</v>
      </c>
      <c r="G84" s="54">
        <v>45928</v>
      </c>
      <c r="H84" s="53">
        <v>3538000</v>
      </c>
      <c r="I84" s="53">
        <v>2830400</v>
      </c>
      <c r="J84" s="55">
        <v>0.15</v>
      </c>
      <c r="K84" s="56">
        <v>530700</v>
      </c>
      <c r="L84" s="57">
        <v>46150</v>
      </c>
      <c r="M84" s="56">
        <f t="shared" si="2"/>
        <v>530700</v>
      </c>
      <c r="N84" s="58">
        <f t="shared" si="3"/>
        <v>0</v>
      </c>
      <c r="O84" s="62"/>
    </row>
    <row r="85" s="44" customFormat="true" ht="32" customHeight="true" spans="1:15">
      <c r="A85" s="47">
        <v>80</v>
      </c>
      <c r="B85" s="48" t="s">
        <v>321</v>
      </c>
      <c r="C85" s="49" t="s">
        <v>224</v>
      </c>
      <c r="D85" s="50" t="s">
        <v>322</v>
      </c>
      <c r="E85" s="53">
        <v>2760000</v>
      </c>
      <c r="F85" s="54">
        <v>45499</v>
      </c>
      <c r="G85" s="54">
        <v>45863</v>
      </c>
      <c r="H85" s="53">
        <v>2760000</v>
      </c>
      <c r="I85" s="53">
        <v>2208000</v>
      </c>
      <c r="J85" s="55">
        <v>0.15</v>
      </c>
      <c r="K85" s="56">
        <v>414000</v>
      </c>
      <c r="L85" s="57">
        <v>46150</v>
      </c>
      <c r="M85" s="56">
        <f t="shared" si="2"/>
        <v>414000</v>
      </c>
      <c r="N85" s="58">
        <f t="shared" si="3"/>
        <v>0</v>
      </c>
      <c r="O85" s="62"/>
    </row>
    <row r="86" s="44" customFormat="true" ht="32" customHeight="true" spans="1:15">
      <c r="A86" s="47">
        <v>81</v>
      </c>
      <c r="B86" s="48" t="s">
        <v>323</v>
      </c>
      <c r="C86" s="49" t="s">
        <v>122</v>
      </c>
      <c r="D86" s="50" t="s">
        <v>324</v>
      </c>
      <c r="E86" s="53">
        <v>2700000</v>
      </c>
      <c r="F86" s="54">
        <v>45713</v>
      </c>
      <c r="G86" s="54">
        <v>46077</v>
      </c>
      <c r="H86" s="53">
        <v>2700000</v>
      </c>
      <c r="I86" s="53">
        <v>2160000</v>
      </c>
      <c r="J86" s="55">
        <v>0.15</v>
      </c>
      <c r="K86" s="56">
        <v>405000</v>
      </c>
      <c r="L86" s="57">
        <v>46150</v>
      </c>
      <c r="M86" s="56">
        <f t="shared" si="2"/>
        <v>405000</v>
      </c>
      <c r="N86" s="58">
        <f t="shared" si="3"/>
        <v>0</v>
      </c>
      <c r="O86" s="62"/>
    </row>
    <row r="87" s="44" customFormat="true" ht="32" customHeight="true" spans="1:15">
      <c r="A87" s="47">
        <v>82</v>
      </c>
      <c r="B87" s="48" t="s">
        <v>325</v>
      </c>
      <c r="C87" s="49" t="s">
        <v>26</v>
      </c>
      <c r="D87" s="50" t="s">
        <v>326</v>
      </c>
      <c r="E87" s="53">
        <v>4000000</v>
      </c>
      <c r="F87" s="54">
        <v>45652</v>
      </c>
      <c r="G87" s="54">
        <v>46011</v>
      </c>
      <c r="H87" s="53">
        <v>4000000</v>
      </c>
      <c r="I87" s="53">
        <v>3200000</v>
      </c>
      <c r="J87" s="55">
        <v>0.15</v>
      </c>
      <c r="K87" s="56">
        <v>600000</v>
      </c>
      <c r="L87" s="57">
        <v>46150</v>
      </c>
      <c r="M87" s="56">
        <f t="shared" si="2"/>
        <v>600000</v>
      </c>
      <c r="N87" s="58">
        <f t="shared" si="3"/>
        <v>0</v>
      </c>
      <c r="O87" s="62"/>
    </row>
    <row r="88" s="44" customFormat="true" ht="45" customHeight="true" spans="1:15">
      <c r="A88" s="47">
        <v>83</v>
      </c>
      <c r="B88" s="48" t="s">
        <v>327</v>
      </c>
      <c r="C88" s="49" t="s">
        <v>122</v>
      </c>
      <c r="D88" s="50" t="s">
        <v>328</v>
      </c>
      <c r="E88" s="53">
        <v>2000000</v>
      </c>
      <c r="F88" s="54">
        <v>45540</v>
      </c>
      <c r="G88" s="54">
        <v>45905</v>
      </c>
      <c r="H88" s="53">
        <v>2000000</v>
      </c>
      <c r="I88" s="53">
        <v>304900</v>
      </c>
      <c r="J88" s="55">
        <v>0.15</v>
      </c>
      <c r="K88" s="56">
        <v>57200</v>
      </c>
      <c r="L88" s="57">
        <v>46150</v>
      </c>
      <c r="M88" s="56">
        <v>57200</v>
      </c>
      <c r="N88" s="58">
        <f t="shared" si="3"/>
        <v>0</v>
      </c>
      <c r="O88" s="38" t="s">
        <v>173</v>
      </c>
    </row>
    <row r="89" s="44" customFormat="true" ht="32" customHeight="true" spans="1:15">
      <c r="A89" s="47">
        <v>84</v>
      </c>
      <c r="B89" s="48" t="s">
        <v>329</v>
      </c>
      <c r="C89" s="49" t="s">
        <v>51</v>
      </c>
      <c r="D89" s="50" t="s">
        <v>330</v>
      </c>
      <c r="E89" s="53">
        <v>4000000</v>
      </c>
      <c r="F89" s="54">
        <v>45653</v>
      </c>
      <c r="G89" s="54">
        <v>46017</v>
      </c>
      <c r="H89" s="53">
        <v>3400000</v>
      </c>
      <c r="I89" s="53">
        <v>2720000</v>
      </c>
      <c r="J89" s="55">
        <v>0.15</v>
      </c>
      <c r="K89" s="56">
        <v>510000</v>
      </c>
      <c r="L89" s="57">
        <v>46151</v>
      </c>
      <c r="M89" s="56">
        <f t="shared" si="2"/>
        <v>510000</v>
      </c>
      <c r="N89" s="58">
        <f t="shared" si="3"/>
        <v>0</v>
      </c>
      <c r="O89" s="62"/>
    </row>
    <row r="90" s="44" customFormat="true" ht="32" customHeight="true" spans="1:15">
      <c r="A90" s="47">
        <v>85</v>
      </c>
      <c r="B90" s="48" t="s">
        <v>331</v>
      </c>
      <c r="C90" s="49" t="s">
        <v>192</v>
      </c>
      <c r="D90" s="50" t="s">
        <v>332</v>
      </c>
      <c r="E90" s="53">
        <v>5000000</v>
      </c>
      <c r="F90" s="54">
        <v>45589</v>
      </c>
      <c r="G90" s="54">
        <v>45953</v>
      </c>
      <c r="H90" s="53">
        <v>5000000</v>
      </c>
      <c r="I90" s="53">
        <v>4000000</v>
      </c>
      <c r="J90" s="55">
        <v>0.15</v>
      </c>
      <c r="K90" s="56">
        <v>750000</v>
      </c>
      <c r="L90" s="57">
        <v>46156</v>
      </c>
      <c r="M90" s="56">
        <f t="shared" si="2"/>
        <v>750000</v>
      </c>
      <c r="N90" s="58">
        <f t="shared" si="3"/>
        <v>0</v>
      </c>
      <c r="O90" s="62"/>
    </row>
    <row r="91" s="44" customFormat="true" ht="32" customHeight="true" spans="1:15">
      <c r="A91" s="47">
        <v>86</v>
      </c>
      <c r="B91" s="48" t="s">
        <v>333</v>
      </c>
      <c r="C91" s="49" t="s">
        <v>224</v>
      </c>
      <c r="D91" s="50" t="s">
        <v>334</v>
      </c>
      <c r="E91" s="53">
        <v>1000000</v>
      </c>
      <c r="F91" s="54">
        <v>45521</v>
      </c>
      <c r="G91" s="54">
        <v>45875</v>
      </c>
      <c r="H91" s="53">
        <v>990000</v>
      </c>
      <c r="I91" s="53">
        <v>792000</v>
      </c>
      <c r="J91" s="55">
        <v>0.15</v>
      </c>
      <c r="K91" s="56">
        <v>148500</v>
      </c>
      <c r="L91" s="57">
        <v>46163</v>
      </c>
      <c r="M91" s="56">
        <f t="shared" si="2"/>
        <v>148500</v>
      </c>
      <c r="N91" s="58">
        <f t="shared" si="3"/>
        <v>0</v>
      </c>
      <c r="O91" s="62"/>
    </row>
    <row r="92" s="44" customFormat="true" ht="32" customHeight="true" spans="1:15">
      <c r="A92" s="47">
        <v>87</v>
      </c>
      <c r="B92" s="48" t="s">
        <v>335</v>
      </c>
      <c r="C92" s="49" t="s">
        <v>47</v>
      </c>
      <c r="D92" s="50" t="s">
        <v>336</v>
      </c>
      <c r="E92" s="53">
        <v>100000</v>
      </c>
      <c r="F92" s="54">
        <v>45548</v>
      </c>
      <c r="G92" s="54">
        <v>45912</v>
      </c>
      <c r="H92" s="53">
        <v>100000</v>
      </c>
      <c r="I92" s="53">
        <v>80000</v>
      </c>
      <c r="J92" s="55">
        <v>0.15</v>
      </c>
      <c r="K92" s="56">
        <v>15000</v>
      </c>
      <c r="L92" s="57">
        <v>46150</v>
      </c>
      <c r="M92" s="56">
        <f t="shared" si="2"/>
        <v>15000</v>
      </c>
      <c r="N92" s="58">
        <f t="shared" si="3"/>
        <v>0</v>
      </c>
      <c r="O92" s="62"/>
    </row>
    <row r="93" s="44" customFormat="true" ht="32" customHeight="true" spans="1:15">
      <c r="A93" s="47">
        <v>88</v>
      </c>
      <c r="B93" s="48" t="s">
        <v>337</v>
      </c>
      <c r="C93" s="49" t="s">
        <v>47</v>
      </c>
      <c r="D93" s="50" t="s">
        <v>336</v>
      </c>
      <c r="E93" s="53">
        <v>200000</v>
      </c>
      <c r="F93" s="54">
        <v>45538</v>
      </c>
      <c r="G93" s="54">
        <v>45902</v>
      </c>
      <c r="H93" s="53">
        <v>200000</v>
      </c>
      <c r="I93" s="53">
        <v>160000</v>
      </c>
      <c r="J93" s="55">
        <v>0.15</v>
      </c>
      <c r="K93" s="56">
        <v>30000</v>
      </c>
      <c r="L93" s="57">
        <v>46150</v>
      </c>
      <c r="M93" s="56">
        <f t="shared" si="2"/>
        <v>30000</v>
      </c>
      <c r="N93" s="58">
        <f t="shared" si="3"/>
        <v>0</v>
      </c>
      <c r="O93" s="62"/>
    </row>
    <row r="94" s="44" customFormat="true" ht="32" customHeight="true" spans="1:15">
      <c r="A94" s="47">
        <v>89</v>
      </c>
      <c r="B94" s="48" t="s">
        <v>338</v>
      </c>
      <c r="C94" s="49" t="s">
        <v>47</v>
      </c>
      <c r="D94" s="50" t="s">
        <v>336</v>
      </c>
      <c r="E94" s="53">
        <v>150000</v>
      </c>
      <c r="F94" s="54">
        <v>45532</v>
      </c>
      <c r="G94" s="54">
        <v>45896</v>
      </c>
      <c r="H94" s="53">
        <v>150000</v>
      </c>
      <c r="I94" s="53">
        <v>120000</v>
      </c>
      <c r="J94" s="55">
        <v>0.15</v>
      </c>
      <c r="K94" s="56">
        <v>22500</v>
      </c>
      <c r="L94" s="57">
        <v>46150</v>
      </c>
      <c r="M94" s="56">
        <f t="shared" si="2"/>
        <v>22500</v>
      </c>
      <c r="N94" s="58">
        <f t="shared" si="3"/>
        <v>0</v>
      </c>
      <c r="O94" s="62"/>
    </row>
    <row r="95" s="44" customFormat="true" ht="32" customHeight="true" spans="1:15">
      <c r="A95" s="47">
        <v>90</v>
      </c>
      <c r="B95" s="48" t="s">
        <v>339</v>
      </c>
      <c r="C95" s="49" t="s">
        <v>40</v>
      </c>
      <c r="D95" s="50" t="s">
        <v>340</v>
      </c>
      <c r="E95" s="53">
        <v>900000</v>
      </c>
      <c r="F95" s="54">
        <v>45446</v>
      </c>
      <c r="G95" s="54">
        <v>45811</v>
      </c>
      <c r="H95" s="53">
        <v>900000</v>
      </c>
      <c r="I95" s="53">
        <v>720000</v>
      </c>
      <c r="J95" s="55">
        <v>0.15</v>
      </c>
      <c r="K95" s="56">
        <v>135000</v>
      </c>
      <c r="L95" s="57">
        <v>46163</v>
      </c>
      <c r="M95" s="56">
        <f t="shared" si="2"/>
        <v>135000</v>
      </c>
      <c r="N95" s="58">
        <f t="shared" si="3"/>
        <v>0</v>
      </c>
      <c r="O95" s="62"/>
    </row>
    <row r="96" s="44" customFormat="true" ht="32" customHeight="true" spans="1:15">
      <c r="A96" s="47">
        <v>91</v>
      </c>
      <c r="B96" s="48" t="s">
        <v>341</v>
      </c>
      <c r="C96" s="49" t="s">
        <v>342</v>
      </c>
      <c r="D96" s="50" t="s">
        <v>343</v>
      </c>
      <c r="E96" s="53">
        <v>500000</v>
      </c>
      <c r="F96" s="54">
        <v>45251</v>
      </c>
      <c r="G96" s="54">
        <v>45981</v>
      </c>
      <c r="H96" s="53">
        <v>500000</v>
      </c>
      <c r="I96" s="53">
        <v>400000</v>
      </c>
      <c r="J96" s="55">
        <v>0.15</v>
      </c>
      <c r="K96" s="56">
        <v>75000</v>
      </c>
      <c r="L96" s="57">
        <v>46163</v>
      </c>
      <c r="M96" s="56">
        <f t="shared" si="2"/>
        <v>75000</v>
      </c>
      <c r="N96" s="58">
        <f t="shared" si="3"/>
        <v>0</v>
      </c>
      <c r="O96" s="62"/>
    </row>
    <row r="97" s="44" customFormat="true" ht="32" customHeight="true" spans="1:15">
      <c r="A97" s="47">
        <v>92</v>
      </c>
      <c r="B97" s="48" t="s">
        <v>344</v>
      </c>
      <c r="C97" s="49" t="s">
        <v>119</v>
      </c>
      <c r="D97" s="50" t="s">
        <v>345</v>
      </c>
      <c r="E97" s="53">
        <v>699000</v>
      </c>
      <c r="F97" s="54">
        <v>45560</v>
      </c>
      <c r="G97" s="54">
        <v>45924</v>
      </c>
      <c r="H97" s="53">
        <v>698624.25</v>
      </c>
      <c r="I97" s="53">
        <v>558899.4</v>
      </c>
      <c r="J97" s="55">
        <v>0.15</v>
      </c>
      <c r="K97" s="56">
        <v>104793.64</v>
      </c>
      <c r="L97" s="57">
        <v>46163</v>
      </c>
      <c r="M97" s="56">
        <f t="shared" si="2"/>
        <v>104793.64</v>
      </c>
      <c r="N97" s="58">
        <f t="shared" si="3"/>
        <v>0</v>
      </c>
      <c r="O97" s="62"/>
    </row>
    <row r="98" s="44" customFormat="true" ht="32" customHeight="true" spans="1:15">
      <c r="A98" s="47">
        <v>93</v>
      </c>
      <c r="B98" s="48" t="s">
        <v>346</v>
      </c>
      <c r="C98" s="49" t="s">
        <v>342</v>
      </c>
      <c r="D98" s="50" t="s">
        <v>347</v>
      </c>
      <c r="E98" s="53">
        <v>500000</v>
      </c>
      <c r="F98" s="54">
        <v>45219</v>
      </c>
      <c r="G98" s="54">
        <v>46314</v>
      </c>
      <c r="H98" s="53">
        <v>425000</v>
      </c>
      <c r="I98" s="53">
        <v>340000</v>
      </c>
      <c r="J98" s="55">
        <v>0.15</v>
      </c>
      <c r="K98" s="56">
        <v>63750</v>
      </c>
      <c r="L98" s="57">
        <v>46163</v>
      </c>
      <c r="M98" s="56">
        <f t="shared" si="2"/>
        <v>63750</v>
      </c>
      <c r="N98" s="58">
        <f t="shared" si="3"/>
        <v>0</v>
      </c>
      <c r="O98" s="62"/>
    </row>
    <row r="99" s="44" customFormat="true" ht="32" customHeight="true" spans="1:15">
      <c r="A99" s="47">
        <v>94</v>
      </c>
      <c r="B99" s="48" t="s">
        <v>348</v>
      </c>
      <c r="C99" s="49" t="s">
        <v>317</v>
      </c>
      <c r="D99" s="50" t="s">
        <v>349</v>
      </c>
      <c r="E99" s="53">
        <v>310000</v>
      </c>
      <c r="F99" s="54">
        <v>45673</v>
      </c>
      <c r="G99" s="54">
        <v>46033</v>
      </c>
      <c r="H99" s="53">
        <v>310000</v>
      </c>
      <c r="I99" s="53">
        <v>248000</v>
      </c>
      <c r="J99" s="55">
        <v>0.15</v>
      </c>
      <c r="K99" s="56">
        <v>46500</v>
      </c>
      <c r="L99" s="57">
        <v>46163</v>
      </c>
      <c r="M99" s="56">
        <f t="shared" si="2"/>
        <v>46500</v>
      </c>
      <c r="N99" s="58">
        <f t="shared" si="3"/>
        <v>0</v>
      </c>
      <c r="O99" s="62"/>
    </row>
    <row r="100" s="44" customFormat="true" ht="32" customHeight="true" spans="1:15">
      <c r="A100" s="47">
        <v>95</v>
      </c>
      <c r="B100" s="48" t="s">
        <v>350</v>
      </c>
      <c r="C100" s="49" t="s">
        <v>317</v>
      </c>
      <c r="D100" s="50" t="s">
        <v>349</v>
      </c>
      <c r="E100" s="53">
        <v>490000</v>
      </c>
      <c r="F100" s="54">
        <v>45672</v>
      </c>
      <c r="G100" s="54">
        <v>46033</v>
      </c>
      <c r="H100" s="53">
        <v>490000</v>
      </c>
      <c r="I100" s="53">
        <v>392000</v>
      </c>
      <c r="J100" s="55">
        <v>0.15</v>
      </c>
      <c r="K100" s="56">
        <v>73500</v>
      </c>
      <c r="L100" s="57">
        <v>46163</v>
      </c>
      <c r="M100" s="56">
        <f t="shared" si="2"/>
        <v>73500</v>
      </c>
      <c r="N100" s="58">
        <f t="shared" si="3"/>
        <v>0</v>
      </c>
      <c r="O100" s="62"/>
    </row>
    <row r="101" s="44" customFormat="true" ht="32" customHeight="true" spans="1:15">
      <c r="A101" s="47">
        <v>96</v>
      </c>
      <c r="B101" s="48" t="s">
        <v>351</v>
      </c>
      <c r="C101" s="49" t="s">
        <v>317</v>
      </c>
      <c r="D101" s="50" t="s">
        <v>349</v>
      </c>
      <c r="E101" s="53">
        <v>100000</v>
      </c>
      <c r="F101" s="54">
        <v>45673</v>
      </c>
      <c r="G101" s="54">
        <v>46033</v>
      </c>
      <c r="H101" s="53">
        <v>100000</v>
      </c>
      <c r="I101" s="53">
        <v>80000</v>
      </c>
      <c r="J101" s="55">
        <v>0.15</v>
      </c>
      <c r="K101" s="56">
        <v>15000</v>
      </c>
      <c r="L101" s="57">
        <v>46163</v>
      </c>
      <c r="M101" s="56">
        <f t="shared" si="2"/>
        <v>15000</v>
      </c>
      <c r="N101" s="58">
        <f t="shared" si="3"/>
        <v>0</v>
      </c>
      <c r="O101" s="62"/>
    </row>
    <row r="102" s="44" customFormat="true" ht="32" customHeight="true" spans="1:15">
      <c r="A102" s="47">
        <v>97</v>
      </c>
      <c r="B102" s="48" t="s">
        <v>352</v>
      </c>
      <c r="C102" s="49" t="s">
        <v>317</v>
      </c>
      <c r="D102" s="50" t="s">
        <v>349</v>
      </c>
      <c r="E102" s="53">
        <v>100000</v>
      </c>
      <c r="F102" s="54">
        <v>45673</v>
      </c>
      <c r="G102" s="54">
        <v>46033</v>
      </c>
      <c r="H102" s="53">
        <v>100000</v>
      </c>
      <c r="I102" s="53">
        <v>80000</v>
      </c>
      <c r="J102" s="55">
        <v>0.15</v>
      </c>
      <c r="K102" s="56">
        <v>15000</v>
      </c>
      <c r="L102" s="57">
        <v>46163</v>
      </c>
      <c r="M102" s="56">
        <f t="shared" si="2"/>
        <v>15000</v>
      </c>
      <c r="N102" s="58">
        <f t="shared" si="3"/>
        <v>0</v>
      </c>
      <c r="O102" s="62"/>
    </row>
    <row r="103" s="44" customFormat="true" ht="32" customHeight="true" spans="1:15">
      <c r="A103" s="47">
        <v>98</v>
      </c>
      <c r="B103" s="48" t="s">
        <v>353</v>
      </c>
      <c r="C103" s="49" t="s">
        <v>317</v>
      </c>
      <c r="D103" s="50" t="s">
        <v>349</v>
      </c>
      <c r="E103" s="53">
        <v>500000</v>
      </c>
      <c r="F103" s="54">
        <v>45668</v>
      </c>
      <c r="G103" s="54">
        <v>46033</v>
      </c>
      <c r="H103" s="53">
        <v>500000</v>
      </c>
      <c r="I103" s="53">
        <v>400000</v>
      </c>
      <c r="J103" s="55">
        <v>0.15</v>
      </c>
      <c r="K103" s="56">
        <v>75000</v>
      </c>
      <c r="L103" s="57">
        <v>46163</v>
      </c>
      <c r="M103" s="56">
        <f t="shared" si="2"/>
        <v>75000</v>
      </c>
      <c r="N103" s="58">
        <f t="shared" si="3"/>
        <v>0</v>
      </c>
      <c r="O103" s="62"/>
    </row>
    <row r="104" s="44" customFormat="true" ht="32" customHeight="true" spans="1:15">
      <c r="A104" s="47">
        <v>99</v>
      </c>
      <c r="B104" s="48" t="s">
        <v>354</v>
      </c>
      <c r="C104" s="49" t="s">
        <v>317</v>
      </c>
      <c r="D104" s="50" t="s">
        <v>349</v>
      </c>
      <c r="E104" s="53">
        <v>300000</v>
      </c>
      <c r="F104" s="54">
        <v>45668</v>
      </c>
      <c r="G104" s="54">
        <v>46033</v>
      </c>
      <c r="H104" s="53">
        <v>300000</v>
      </c>
      <c r="I104" s="53">
        <v>240000</v>
      </c>
      <c r="J104" s="55">
        <v>0.15</v>
      </c>
      <c r="K104" s="56">
        <v>45000</v>
      </c>
      <c r="L104" s="57">
        <v>46163</v>
      </c>
      <c r="M104" s="56">
        <f t="shared" si="2"/>
        <v>45000</v>
      </c>
      <c r="N104" s="58">
        <f t="shared" si="3"/>
        <v>0</v>
      </c>
      <c r="O104" s="62"/>
    </row>
    <row r="105" s="44" customFormat="true" ht="32" customHeight="true" spans="1:15">
      <c r="A105" s="47">
        <v>100</v>
      </c>
      <c r="B105" s="48" t="s">
        <v>355</v>
      </c>
      <c r="C105" s="49" t="s">
        <v>317</v>
      </c>
      <c r="D105" s="50" t="s">
        <v>349</v>
      </c>
      <c r="E105" s="53">
        <v>400000</v>
      </c>
      <c r="F105" s="54">
        <v>45668</v>
      </c>
      <c r="G105" s="54">
        <v>46033</v>
      </c>
      <c r="H105" s="53">
        <v>400000</v>
      </c>
      <c r="I105" s="53">
        <v>320000</v>
      </c>
      <c r="J105" s="55">
        <v>0.15</v>
      </c>
      <c r="K105" s="56">
        <v>60000</v>
      </c>
      <c r="L105" s="57">
        <v>46163</v>
      </c>
      <c r="M105" s="56">
        <f t="shared" si="2"/>
        <v>60000</v>
      </c>
      <c r="N105" s="58">
        <f t="shared" si="3"/>
        <v>0</v>
      </c>
      <c r="O105" s="62"/>
    </row>
    <row r="106" s="44" customFormat="true" ht="32" customHeight="true" spans="1:15">
      <c r="A106" s="47">
        <v>101</v>
      </c>
      <c r="B106" s="48" t="s">
        <v>356</v>
      </c>
      <c r="C106" s="49" t="s">
        <v>317</v>
      </c>
      <c r="D106" s="50" t="s">
        <v>349</v>
      </c>
      <c r="E106" s="53">
        <v>400000</v>
      </c>
      <c r="F106" s="54">
        <v>45668</v>
      </c>
      <c r="G106" s="54">
        <v>46033</v>
      </c>
      <c r="H106" s="53">
        <v>400000</v>
      </c>
      <c r="I106" s="53">
        <v>320000</v>
      </c>
      <c r="J106" s="55">
        <v>0.15</v>
      </c>
      <c r="K106" s="56">
        <v>60000</v>
      </c>
      <c r="L106" s="57">
        <v>46163</v>
      </c>
      <c r="M106" s="56">
        <f t="shared" si="2"/>
        <v>60000</v>
      </c>
      <c r="N106" s="58">
        <f t="shared" si="3"/>
        <v>0</v>
      </c>
      <c r="O106" s="62"/>
    </row>
    <row r="107" s="44" customFormat="true" ht="32" customHeight="true" spans="1:15">
      <c r="A107" s="47">
        <v>102</v>
      </c>
      <c r="B107" s="48" t="s">
        <v>357</v>
      </c>
      <c r="C107" s="49" t="s">
        <v>317</v>
      </c>
      <c r="D107" s="50" t="s">
        <v>349</v>
      </c>
      <c r="E107" s="53">
        <v>400000</v>
      </c>
      <c r="F107" s="54">
        <v>45670</v>
      </c>
      <c r="G107" s="54">
        <v>46033</v>
      </c>
      <c r="H107" s="53">
        <v>400000</v>
      </c>
      <c r="I107" s="53">
        <v>320000</v>
      </c>
      <c r="J107" s="55">
        <v>0.15</v>
      </c>
      <c r="K107" s="56">
        <v>60000</v>
      </c>
      <c r="L107" s="57">
        <v>46163</v>
      </c>
      <c r="M107" s="56">
        <f t="shared" si="2"/>
        <v>60000</v>
      </c>
      <c r="N107" s="58">
        <f t="shared" si="3"/>
        <v>0</v>
      </c>
      <c r="O107" s="62"/>
    </row>
    <row r="108" s="44" customFormat="true" ht="32" customHeight="true" spans="1:15">
      <c r="A108" s="47">
        <v>103</v>
      </c>
      <c r="B108" s="48" t="s">
        <v>358</v>
      </c>
      <c r="C108" s="49" t="s">
        <v>317</v>
      </c>
      <c r="D108" s="50" t="s">
        <v>359</v>
      </c>
      <c r="E108" s="53">
        <v>100000</v>
      </c>
      <c r="F108" s="54">
        <v>45603</v>
      </c>
      <c r="G108" s="54">
        <v>45967</v>
      </c>
      <c r="H108" s="53">
        <v>100000</v>
      </c>
      <c r="I108" s="53">
        <v>80000</v>
      </c>
      <c r="J108" s="55">
        <v>0.15</v>
      </c>
      <c r="K108" s="56">
        <v>15000</v>
      </c>
      <c r="L108" s="57">
        <v>46163</v>
      </c>
      <c r="M108" s="56">
        <f t="shared" si="2"/>
        <v>15000</v>
      </c>
      <c r="N108" s="58">
        <f t="shared" si="3"/>
        <v>0</v>
      </c>
      <c r="O108" s="62"/>
    </row>
    <row r="109" s="44" customFormat="true" ht="32" customHeight="true" spans="1:15">
      <c r="A109" s="47">
        <v>104</v>
      </c>
      <c r="B109" s="48" t="s">
        <v>360</v>
      </c>
      <c r="C109" s="49" t="s">
        <v>317</v>
      </c>
      <c r="D109" s="50" t="s">
        <v>359</v>
      </c>
      <c r="E109" s="53">
        <v>95000</v>
      </c>
      <c r="F109" s="54">
        <v>45603</v>
      </c>
      <c r="G109" s="54">
        <v>45967</v>
      </c>
      <c r="H109" s="53">
        <v>95000</v>
      </c>
      <c r="I109" s="53">
        <v>76000</v>
      </c>
      <c r="J109" s="55">
        <v>0.15</v>
      </c>
      <c r="K109" s="56">
        <v>14250</v>
      </c>
      <c r="L109" s="57">
        <v>46163</v>
      </c>
      <c r="M109" s="56">
        <f t="shared" si="2"/>
        <v>14250</v>
      </c>
      <c r="N109" s="58">
        <f t="shared" si="3"/>
        <v>0</v>
      </c>
      <c r="O109" s="62"/>
    </row>
    <row r="110" s="44" customFormat="true" ht="32" customHeight="true" spans="1:15">
      <c r="A110" s="47">
        <v>105</v>
      </c>
      <c r="B110" s="48" t="s">
        <v>361</v>
      </c>
      <c r="C110" s="49" t="s">
        <v>317</v>
      </c>
      <c r="D110" s="50" t="s">
        <v>359</v>
      </c>
      <c r="E110" s="53">
        <v>100000</v>
      </c>
      <c r="F110" s="54">
        <v>45603</v>
      </c>
      <c r="G110" s="54">
        <v>45967</v>
      </c>
      <c r="H110" s="53">
        <v>100000</v>
      </c>
      <c r="I110" s="53">
        <v>80000</v>
      </c>
      <c r="J110" s="55">
        <v>0.15</v>
      </c>
      <c r="K110" s="56">
        <v>15000</v>
      </c>
      <c r="L110" s="57">
        <v>46163</v>
      </c>
      <c r="M110" s="56">
        <f t="shared" si="2"/>
        <v>15000</v>
      </c>
      <c r="N110" s="58">
        <f t="shared" si="3"/>
        <v>0</v>
      </c>
      <c r="O110" s="62"/>
    </row>
    <row r="111" s="44" customFormat="true" ht="32" customHeight="true" spans="1:15">
      <c r="A111" s="47">
        <v>106</v>
      </c>
      <c r="B111" s="48" t="s">
        <v>362</v>
      </c>
      <c r="C111" s="49" t="s">
        <v>317</v>
      </c>
      <c r="D111" s="50" t="s">
        <v>359</v>
      </c>
      <c r="E111" s="53">
        <v>100000</v>
      </c>
      <c r="F111" s="54">
        <v>45603</v>
      </c>
      <c r="G111" s="54">
        <v>45967</v>
      </c>
      <c r="H111" s="53">
        <v>100000</v>
      </c>
      <c r="I111" s="53">
        <v>80000</v>
      </c>
      <c r="J111" s="55">
        <v>0.15</v>
      </c>
      <c r="K111" s="56">
        <v>15000</v>
      </c>
      <c r="L111" s="57">
        <v>46163</v>
      </c>
      <c r="M111" s="56">
        <f t="shared" si="2"/>
        <v>15000</v>
      </c>
      <c r="N111" s="58">
        <f t="shared" si="3"/>
        <v>0</v>
      </c>
      <c r="O111" s="62"/>
    </row>
    <row r="112" s="44" customFormat="true" ht="32" customHeight="true" spans="1:15">
      <c r="A112" s="47">
        <v>107</v>
      </c>
      <c r="B112" s="48" t="s">
        <v>363</v>
      </c>
      <c r="C112" s="49" t="s">
        <v>317</v>
      </c>
      <c r="D112" s="50" t="s">
        <v>359</v>
      </c>
      <c r="E112" s="53">
        <v>100000</v>
      </c>
      <c r="F112" s="54">
        <v>45603</v>
      </c>
      <c r="G112" s="54">
        <v>45967</v>
      </c>
      <c r="H112" s="53">
        <v>100000</v>
      </c>
      <c r="I112" s="53">
        <v>80000</v>
      </c>
      <c r="J112" s="55">
        <v>0.15</v>
      </c>
      <c r="K112" s="56">
        <v>15000</v>
      </c>
      <c r="L112" s="57">
        <v>46163</v>
      </c>
      <c r="M112" s="56">
        <f t="shared" si="2"/>
        <v>15000</v>
      </c>
      <c r="N112" s="58">
        <f t="shared" si="3"/>
        <v>0</v>
      </c>
      <c r="O112" s="62"/>
    </row>
    <row r="113" s="44" customFormat="true" ht="32" customHeight="true" spans="1:15">
      <c r="A113" s="47">
        <v>108</v>
      </c>
      <c r="B113" s="48" t="s">
        <v>364</v>
      </c>
      <c r="C113" s="49" t="s">
        <v>317</v>
      </c>
      <c r="D113" s="50" t="s">
        <v>359</v>
      </c>
      <c r="E113" s="53">
        <v>100000</v>
      </c>
      <c r="F113" s="54">
        <v>45603</v>
      </c>
      <c r="G113" s="54">
        <v>45967</v>
      </c>
      <c r="H113" s="53">
        <v>100000</v>
      </c>
      <c r="I113" s="53">
        <v>80000</v>
      </c>
      <c r="J113" s="55">
        <v>0.15</v>
      </c>
      <c r="K113" s="56">
        <v>15000</v>
      </c>
      <c r="L113" s="57">
        <v>46163</v>
      </c>
      <c r="M113" s="56">
        <f t="shared" si="2"/>
        <v>15000</v>
      </c>
      <c r="N113" s="58">
        <f t="shared" si="3"/>
        <v>0</v>
      </c>
      <c r="O113" s="62"/>
    </row>
    <row r="114" s="44" customFormat="true" ht="32" customHeight="true" spans="1:15">
      <c r="A114" s="47">
        <v>109</v>
      </c>
      <c r="B114" s="48" t="s">
        <v>365</v>
      </c>
      <c r="C114" s="49" t="s">
        <v>317</v>
      </c>
      <c r="D114" s="50" t="s">
        <v>359</v>
      </c>
      <c r="E114" s="53">
        <v>100000</v>
      </c>
      <c r="F114" s="54">
        <v>45603</v>
      </c>
      <c r="G114" s="54">
        <v>45967</v>
      </c>
      <c r="H114" s="53">
        <v>99983.6</v>
      </c>
      <c r="I114" s="53">
        <v>79986.88</v>
      </c>
      <c r="J114" s="55">
        <v>0.15</v>
      </c>
      <c r="K114" s="56">
        <v>14997.54</v>
      </c>
      <c r="L114" s="57">
        <v>46163</v>
      </c>
      <c r="M114" s="56">
        <f t="shared" si="2"/>
        <v>14997.54</v>
      </c>
      <c r="N114" s="58">
        <f t="shared" si="3"/>
        <v>0</v>
      </c>
      <c r="O114" s="62"/>
    </row>
    <row r="115" s="44" customFormat="true" ht="32" customHeight="true" spans="1:15">
      <c r="A115" s="47">
        <v>110</v>
      </c>
      <c r="B115" s="48" t="s">
        <v>366</v>
      </c>
      <c r="C115" s="49" t="s">
        <v>317</v>
      </c>
      <c r="D115" s="50" t="s">
        <v>359</v>
      </c>
      <c r="E115" s="53">
        <v>100000</v>
      </c>
      <c r="F115" s="54">
        <v>45603</v>
      </c>
      <c r="G115" s="54">
        <v>45967</v>
      </c>
      <c r="H115" s="53">
        <v>100000</v>
      </c>
      <c r="I115" s="53">
        <v>80000</v>
      </c>
      <c r="J115" s="55">
        <v>0.15</v>
      </c>
      <c r="K115" s="56">
        <v>15000</v>
      </c>
      <c r="L115" s="57">
        <v>46163</v>
      </c>
      <c r="M115" s="56">
        <f t="shared" si="2"/>
        <v>15000</v>
      </c>
      <c r="N115" s="58">
        <f t="shared" si="3"/>
        <v>0</v>
      </c>
      <c r="O115" s="62"/>
    </row>
    <row r="116" s="44" customFormat="true" ht="32" customHeight="true" spans="1:15">
      <c r="A116" s="47">
        <v>111</v>
      </c>
      <c r="B116" s="48" t="s">
        <v>367</v>
      </c>
      <c r="C116" s="49" t="s">
        <v>57</v>
      </c>
      <c r="D116" s="50" t="s">
        <v>368</v>
      </c>
      <c r="E116" s="53">
        <v>2000000</v>
      </c>
      <c r="F116" s="54">
        <v>45562</v>
      </c>
      <c r="G116" s="54">
        <v>45927</v>
      </c>
      <c r="H116" s="53">
        <v>1900000</v>
      </c>
      <c r="I116" s="53">
        <v>1520000</v>
      </c>
      <c r="J116" s="55">
        <v>0.15</v>
      </c>
      <c r="K116" s="56">
        <v>285000</v>
      </c>
      <c r="L116" s="57">
        <v>46163</v>
      </c>
      <c r="M116" s="56">
        <f t="shared" si="2"/>
        <v>285000</v>
      </c>
      <c r="N116" s="58">
        <f t="shared" si="3"/>
        <v>0</v>
      </c>
      <c r="O116" s="62"/>
    </row>
    <row r="117" s="44" customFormat="true" ht="32" customHeight="true" spans="1:15">
      <c r="A117" s="47">
        <v>112</v>
      </c>
      <c r="B117" s="48" t="s">
        <v>369</v>
      </c>
      <c r="C117" s="49" t="s">
        <v>40</v>
      </c>
      <c r="D117" s="50" t="s">
        <v>370</v>
      </c>
      <c r="E117" s="53">
        <v>4788670.38</v>
      </c>
      <c r="F117" s="54">
        <v>45652</v>
      </c>
      <c r="G117" s="54">
        <v>45999</v>
      </c>
      <c r="H117" s="53">
        <v>4788670.38</v>
      </c>
      <c r="I117" s="53">
        <v>3830936.304</v>
      </c>
      <c r="J117" s="55">
        <v>0.15</v>
      </c>
      <c r="K117" s="56">
        <v>718300.56</v>
      </c>
      <c r="L117" s="57">
        <v>46163</v>
      </c>
      <c r="M117" s="56">
        <f t="shared" si="2"/>
        <v>718300.56</v>
      </c>
      <c r="N117" s="58">
        <f t="shared" si="3"/>
        <v>0</v>
      </c>
      <c r="O117" s="62"/>
    </row>
    <row r="118" s="44" customFormat="true" ht="32" customHeight="true" spans="1:15">
      <c r="A118" s="47">
        <v>113</v>
      </c>
      <c r="B118" s="48" t="s">
        <v>371</v>
      </c>
      <c r="C118" s="49" t="s">
        <v>40</v>
      </c>
      <c r="D118" s="50" t="s">
        <v>372</v>
      </c>
      <c r="E118" s="53">
        <v>2550000</v>
      </c>
      <c r="F118" s="54">
        <v>45448</v>
      </c>
      <c r="G118" s="54">
        <v>45812</v>
      </c>
      <c r="H118" s="53">
        <v>2550000</v>
      </c>
      <c r="I118" s="53">
        <v>2040000</v>
      </c>
      <c r="J118" s="55">
        <v>0.15</v>
      </c>
      <c r="K118" s="56">
        <v>382500</v>
      </c>
      <c r="L118" s="57">
        <v>46169</v>
      </c>
      <c r="M118" s="56">
        <f t="shared" si="2"/>
        <v>382500</v>
      </c>
      <c r="N118" s="58">
        <f t="shared" si="3"/>
        <v>0</v>
      </c>
      <c r="O118" s="62"/>
    </row>
    <row r="119" s="44" customFormat="true" ht="32" customHeight="true" spans="1:15">
      <c r="A119" s="47">
        <v>114</v>
      </c>
      <c r="B119" s="48" t="s">
        <v>373</v>
      </c>
      <c r="C119" s="49" t="s">
        <v>374</v>
      </c>
      <c r="D119" s="50" t="s">
        <v>375</v>
      </c>
      <c r="E119" s="53">
        <v>3600000</v>
      </c>
      <c r="F119" s="54">
        <v>45623</v>
      </c>
      <c r="G119" s="54">
        <v>45981</v>
      </c>
      <c r="H119" s="53">
        <v>3390000</v>
      </c>
      <c r="I119" s="53">
        <v>2712000</v>
      </c>
      <c r="J119" s="55">
        <v>0.15</v>
      </c>
      <c r="K119" s="56">
        <v>508500</v>
      </c>
      <c r="L119" s="57">
        <v>46169</v>
      </c>
      <c r="M119" s="56">
        <f t="shared" si="2"/>
        <v>508500</v>
      </c>
      <c r="N119" s="58">
        <f t="shared" si="3"/>
        <v>0</v>
      </c>
      <c r="O119" s="62"/>
    </row>
    <row r="120" s="44" customFormat="true" ht="32" customHeight="true" spans="1:15">
      <c r="A120" s="47">
        <v>115</v>
      </c>
      <c r="B120" s="48" t="s">
        <v>376</v>
      </c>
      <c r="C120" s="49" t="s">
        <v>224</v>
      </c>
      <c r="D120" s="50" t="s">
        <v>377</v>
      </c>
      <c r="E120" s="53">
        <v>2500000</v>
      </c>
      <c r="F120" s="54">
        <v>45485</v>
      </c>
      <c r="G120" s="54">
        <v>45849</v>
      </c>
      <c r="H120" s="53">
        <v>2500000</v>
      </c>
      <c r="I120" s="53">
        <v>2000000</v>
      </c>
      <c r="J120" s="55">
        <v>0.15</v>
      </c>
      <c r="K120" s="56">
        <v>375000</v>
      </c>
      <c r="L120" s="57">
        <v>46169</v>
      </c>
      <c r="M120" s="56">
        <f t="shared" si="2"/>
        <v>375000</v>
      </c>
      <c r="N120" s="58">
        <f t="shared" si="3"/>
        <v>0</v>
      </c>
      <c r="O120" s="62"/>
    </row>
    <row r="121" s="44" customFormat="true" ht="32" customHeight="true" spans="1:15">
      <c r="A121" s="47">
        <v>116</v>
      </c>
      <c r="B121" s="48" t="s">
        <v>378</v>
      </c>
      <c r="C121" s="49" t="s">
        <v>224</v>
      </c>
      <c r="D121" s="50" t="s">
        <v>377</v>
      </c>
      <c r="E121" s="53">
        <v>3500000</v>
      </c>
      <c r="F121" s="54">
        <v>45485</v>
      </c>
      <c r="G121" s="54">
        <v>45849</v>
      </c>
      <c r="H121" s="53">
        <v>3500000</v>
      </c>
      <c r="I121" s="53">
        <v>2800000</v>
      </c>
      <c r="J121" s="55">
        <v>0.15</v>
      </c>
      <c r="K121" s="56">
        <v>525000</v>
      </c>
      <c r="L121" s="57">
        <v>46169</v>
      </c>
      <c r="M121" s="56">
        <f t="shared" si="2"/>
        <v>525000</v>
      </c>
      <c r="N121" s="58">
        <f t="shared" si="3"/>
        <v>0</v>
      </c>
      <c r="O121" s="62"/>
    </row>
    <row r="122" s="44" customFormat="true" ht="32" customHeight="true" spans="1:15">
      <c r="A122" s="47">
        <v>117</v>
      </c>
      <c r="B122" s="48" t="s">
        <v>379</v>
      </c>
      <c r="C122" s="49" t="s">
        <v>62</v>
      </c>
      <c r="D122" s="50" t="s">
        <v>380</v>
      </c>
      <c r="E122" s="53">
        <v>9900000</v>
      </c>
      <c r="F122" s="54">
        <v>45301</v>
      </c>
      <c r="G122" s="54">
        <v>45834</v>
      </c>
      <c r="H122" s="53">
        <v>9900000</v>
      </c>
      <c r="I122" s="53">
        <v>7920000</v>
      </c>
      <c r="J122" s="55">
        <v>0.15</v>
      </c>
      <c r="K122" s="56">
        <v>1485000</v>
      </c>
      <c r="L122" s="57">
        <v>46169</v>
      </c>
      <c r="M122" s="56">
        <f t="shared" si="2"/>
        <v>1485000</v>
      </c>
      <c r="N122" s="58">
        <f t="shared" si="3"/>
        <v>0</v>
      </c>
      <c r="O122" s="62"/>
    </row>
    <row r="123" s="44" customFormat="true" ht="32" customHeight="true" spans="1:15">
      <c r="A123" s="47">
        <v>118</v>
      </c>
      <c r="B123" s="48" t="s">
        <v>381</v>
      </c>
      <c r="C123" s="49" t="s">
        <v>62</v>
      </c>
      <c r="D123" s="50" t="s">
        <v>382</v>
      </c>
      <c r="E123" s="53">
        <v>4990000</v>
      </c>
      <c r="F123" s="54">
        <v>45750</v>
      </c>
      <c r="G123" s="54">
        <v>46115</v>
      </c>
      <c r="H123" s="53">
        <v>4890000</v>
      </c>
      <c r="I123" s="53">
        <v>3912000</v>
      </c>
      <c r="J123" s="55">
        <v>0.15</v>
      </c>
      <c r="K123" s="56">
        <v>733500</v>
      </c>
      <c r="L123" s="57">
        <v>46169</v>
      </c>
      <c r="M123" s="56">
        <f t="shared" si="2"/>
        <v>733500</v>
      </c>
      <c r="N123" s="58">
        <f t="shared" si="3"/>
        <v>0</v>
      </c>
      <c r="O123" s="62"/>
    </row>
    <row r="124" s="44" customFormat="true" ht="32" customHeight="true" spans="1:15">
      <c r="A124" s="47">
        <v>119</v>
      </c>
      <c r="B124" s="48" t="s">
        <v>383</v>
      </c>
      <c r="C124" s="49" t="s">
        <v>224</v>
      </c>
      <c r="D124" s="50" t="s">
        <v>384</v>
      </c>
      <c r="E124" s="53">
        <v>3000000</v>
      </c>
      <c r="F124" s="54">
        <v>45549</v>
      </c>
      <c r="G124" s="54">
        <v>45914</v>
      </c>
      <c r="H124" s="53">
        <v>2893802.39</v>
      </c>
      <c r="I124" s="53">
        <v>2315041.912</v>
      </c>
      <c r="J124" s="55">
        <v>0.15</v>
      </c>
      <c r="K124" s="56">
        <v>434070.36</v>
      </c>
      <c r="L124" s="57">
        <v>46169</v>
      </c>
      <c r="M124" s="56">
        <f t="shared" si="2"/>
        <v>434070.36</v>
      </c>
      <c r="N124" s="58">
        <f t="shared" si="3"/>
        <v>0</v>
      </c>
      <c r="O124" s="62"/>
    </row>
    <row r="125" s="44" customFormat="true" ht="32" customHeight="true" spans="1:15">
      <c r="A125" s="47">
        <v>120</v>
      </c>
      <c r="B125" s="48" t="s">
        <v>385</v>
      </c>
      <c r="C125" s="49" t="s">
        <v>224</v>
      </c>
      <c r="D125" s="50" t="s">
        <v>386</v>
      </c>
      <c r="E125" s="53">
        <v>7900000</v>
      </c>
      <c r="F125" s="54">
        <v>45558</v>
      </c>
      <c r="G125" s="54">
        <v>45923</v>
      </c>
      <c r="H125" s="53">
        <v>7900000</v>
      </c>
      <c r="I125" s="53">
        <v>6320000</v>
      </c>
      <c r="J125" s="55">
        <v>0.15</v>
      </c>
      <c r="K125" s="56">
        <v>1185000</v>
      </c>
      <c r="L125" s="57">
        <v>46169</v>
      </c>
      <c r="M125" s="56">
        <f t="shared" si="2"/>
        <v>1185000</v>
      </c>
      <c r="N125" s="58">
        <f t="shared" si="3"/>
        <v>0</v>
      </c>
      <c r="O125" s="62"/>
    </row>
    <row r="126" s="44" customFormat="true" ht="32" customHeight="true" spans="1:15">
      <c r="A126" s="47">
        <v>121</v>
      </c>
      <c r="B126" s="48" t="s">
        <v>387</v>
      </c>
      <c r="C126" s="49" t="s">
        <v>317</v>
      </c>
      <c r="D126" s="50" t="s">
        <v>388</v>
      </c>
      <c r="E126" s="53">
        <v>800000</v>
      </c>
      <c r="F126" s="54">
        <v>45628</v>
      </c>
      <c r="G126" s="54">
        <v>45979</v>
      </c>
      <c r="H126" s="53">
        <v>800000</v>
      </c>
      <c r="I126" s="53">
        <v>640000</v>
      </c>
      <c r="J126" s="55">
        <v>0.15</v>
      </c>
      <c r="K126" s="56">
        <v>120000</v>
      </c>
      <c r="L126" s="57">
        <v>46169</v>
      </c>
      <c r="M126" s="56">
        <f t="shared" si="2"/>
        <v>120000</v>
      </c>
      <c r="N126" s="58">
        <f t="shared" si="3"/>
        <v>0</v>
      </c>
      <c r="O126" s="62"/>
    </row>
    <row r="127" s="44" customFormat="true" ht="32" customHeight="true" spans="1:15">
      <c r="A127" s="47">
        <v>122</v>
      </c>
      <c r="B127" s="48" t="s">
        <v>389</v>
      </c>
      <c r="C127" s="49" t="s">
        <v>317</v>
      </c>
      <c r="D127" s="50" t="s">
        <v>388</v>
      </c>
      <c r="E127" s="53">
        <v>1000000</v>
      </c>
      <c r="F127" s="54">
        <v>45628</v>
      </c>
      <c r="G127" s="54">
        <v>45979</v>
      </c>
      <c r="H127" s="53">
        <v>1000000</v>
      </c>
      <c r="I127" s="53">
        <v>800000</v>
      </c>
      <c r="J127" s="55">
        <v>0.15</v>
      </c>
      <c r="K127" s="56">
        <v>150000</v>
      </c>
      <c r="L127" s="57">
        <v>46169</v>
      </c>
      <c r="M127" s="56">
        <f t="shared" si="2"/>
        <v>150000</v>
      </c>
      <c r="N127" s="58">
        <f t="shared" si="3"/>
        <v>0</v>
      </c>
      <c r="O127" s="62"/>
    </row>
    <row r="128" s="44" customFormat="true" ht="32" customHeight="true" spans="1:15">
      <c r="A128" s="47">
        <v>123</v>
      </c>
      <c r="B128" s="48" t="s">
        <v>390</v>
      </c>
      <c r="C128" s="49" t="s">
        <v>317</v>
      </c>
      <c r="D128" s="50" t="s">
        <v>388</v>
      </c>
      <c r="E128" s="53">
        <v>1000000</v>
      </c>
      <c r="F128" s="54">
        <v>45616</v>
      </c>
      <c r="G128" s="54">
        <v>45979</v>
      </c>
      <c r="H128" s="53">
        <v>999553.4</v>
      </c>
      <c r="I128" s="53">
        <v>799642.72</v>
      </c>
      <c r="J128" s="55">
        <v>0.15</v>
      </c>
      <c r="K128" s="56">
        <v>149933.01</v>
      </c>
      <c r="L128" s="57">
        <v>46169</v>
      </c>
      <c r="M128" s="56">
        <f t="shared" si="2"/>
        <v>149933.01</v>
      </c>
      <c r="N128" s="58">
        <f t="shared" si="3"/>
        <v>0</v>
      </c>
      <c r="O128" s="62"/>
    </row>
    <row r="129" s="44" customFormat="true" ht="32" customHeight="true" spans="1:15">
      <c r="A129" s="47">
        <v>124</v>
      </c>
      <c r="B129" s="48" t="s">
        <v>391</v>
      </c>
      <c r="C129" s="49" t="s">
        <v>224</v>
      </c>
      <c r="D129" s="50" t="s">
        <v>377</v>
      </c>
      <c r="E129" s="53">
        <v>1000000</v>
      </c>
      <c r="F129" s="54">
        <v>45485</v>
      </c>
      <c r="G129" s="54">
        <v>45849</v>
      </c>
      <c r="H129" s="53">
        <v>1000000</v>
      </c>
      <c r="I129" s="53">
        <v>800000</v>
      </c>
      <c r="J129" s="55">
        <v>0.15</v>
      </c>
      <c r="K129" s="56">
        <v>150000</v>
      </c>
      <c r="L129" s="57">
        <v>46169</v>
      </c>
      <c r="M129" s="56">
        <f t="shared" si="2"/>
        <v>150000</v>
      </c>
      <c r="N129" s="58">
        <f t="shared" si="3"/>
        <v>0</v>
      </c>
      <c r="O129" s="62"/>
    </row>
    <row r="130" s="44" customFormat="true" ht="32" customHeight="true" spans="1:15">
      <c r="A130" s="47">
        <v>125</v>
      </c>
      <c r="B130" s="48" t="s">
        <v>392</v>
      </c>
      <c r="C130" s="49" t="s">
        <v>224</v>
      </c>
      <c r="D130" s="50" t="s">
        <v>377</v>
      </c>
      <c r="E130" s="53">
        <v>100000</v>
      </c>
      <c r="F130" s="54">
        <v>45485</v>
      </c>
      <c r="G130" s="54">
        <v>45849</v>
      </c>
      <c r="H130" s="53">
        <v>100000</v>
      </c>
      <c r="I130" s="53">
        <v>80000</v>
      </c>
      <c r="J130" s="55">
        <v>0.15</v>
      </c>
      <c r="K130" s="56">
        <v>15000</v>
      </c>
      <c r="L130" s="57">
        <v>46169</v>
      </c>
      <c r="M130" s="56">
        <f t="shared" si="2"/>
        <v>15000</v>
      </c>
      <c r="N130" s="58">
        <f t="shared" si="3"/>
        <v>0</v>
      </c>
      <c r="O130" s="62"/>
    </row>
    <row r="131" s="44" customFormat="true" ht="32" customHeight="true" spans="1:15">
      <c r="A131" s="47">
        <v>126</v>
      </c>
      <c r="B131" s="48" t="s">
        <v>393</v>
      </c>
      <c r="C131" s="49" t="s">
        <v>224</v>
      </c>
      <c r="D131" s="50" t="s">
        <v>377</v>
      </c>
      <c r="E131" s="53">
        <v>800000</v>
      </c>
      <c r="F131" s="54">
        <v>45485</v>
      </c>
      <c r="G131" s="54">
        <v>45849</v>
      </c>
      <c r="H131" s="53">
        <v>800000</v>
      </c>
      <c r="I131" s="53">
        <v>640000</v>
      </c>
      <c r="J131" s="55">
        <v>0.15</v>
      </c>
      <c r="K131" s="56">
        <v>120000</v>
      </c>
      <c r="L131" s="57">
        <v>46169</v>
      </c>
      <c r="M131" s="56">
        <f t="shared" si="2"/>
        <v>120000</v>
      </c>
      <c r="N131" s="58">
        <f t="shared" si="3"/>
        <v>0</v>
      </c>
      <c r="O131" s="62"/>
    </row>
    <row r="132" s="44" customFormat="true" ht="32" customHeight="true" spans="1:15">
      <c r="A132" s="47">
        <v>127</v>
      </c>
      <c r="B132" s="48" t="s">
        <v>394</v>
      </c>
      <c r="C132" s="49" t="s">
        <v>224</v>
      </c>
      <c r="D132" s="50" t="s">
        <v>377</v>
      </c>
      <c r="E132" s="53">
        <v>500000</v>
      </c>
      <c r="F132" s="54">
        <v>45485</v>
      </c>
      <c r="G132" s="54">
        <v>45849</v>
      </c>
      <c r="H132" s="53">
        <v>500000</v>
      </c>
      <c r="I132" s="53">
        <v>400000</v>
      </c>
      <c r="J132" s="55">
        <v>0.15</v>
      </c>
      <c r="K132" s="56">
        <v>75000</v>
      </c>
      <c r="L132" s="57">
        <v>46169</v>
      </c>
      <c r="M132" s="56">
        <f t="shared" si="2"/>
        <v>75000</v>
      </c>
      <c r="N132" s="58">
        <f t="shared" si="3"/>
        <v>0</v>
      </c>
      <c r="O132" s="62"/>
    </row>
    <row r="133" s="44" customFormat="true" ht="32" customHeight="true" spans="1:15">
      <c r="A133" s="47">
        <v>128</v>
      </c>
      <c r="B133" s="48" t="s">
        <v>395</v>
      </c>
      <c r="C133" s="49" t="s">
        <v>224</v>
      </c>
      <c r="D133" s="50" t="s">
        <v>377</v>
      </c>
      <c r="E133" s="53">
        <v>400000</v>
      </c>
      <c r="F133" s="54">
        <v>45485</v>
      </c>
      <c r="G133" s="54">
        <v>45849</v>
      </c>
      <c r="H133" s="53">
        <v>400000</v>
      </c>
      <c r="I133" s="53">
        <v>320000</v>
      </c>
      <c r="J133" s="55">
        <v>0.15</v>
      </c>
      <c r="K133" s="56">
        <v>60000</v>
      </c>
      <c r="L133" s="57">
        <v>46169</v>
      </c>
      <c r="M133" s="56">
        <f t="shared" si="2"/>
        <v>60000</v>
      </c>
      <c r="N133" s="58">
        <f t="shared" si="3"/>
        <v>0</v>
      </c>
      <c r="O133" s="62"/>
    </row>
    <row r="134" s="44" customFormat="true" ht="32" customHeight="true" spans="1:15">
      <c r="A134" s="47">
        <v>129</v>
      </c>
      <c r="B134" s="48" t="s">
        <v>396</v>
      </c>
      <c r="C134" s="49" t="s">
        <v>224</v>
      </c>
      <c r="D134" s="50" t="s">
        <v>377</v>
      </c>
      <c r="E134" s="53">
        <v>1000000</v>
      </c>
      <c r="F134" s="54">
        <v>45485</v>
      </c>
      <c r="G134" s="54">
        <v>45849</v>
      </c>
      <c r="H134" s="53">
        <v>1000000</v>
      </c>
      <c r="I134" s="53">
        <v>800000</v>
      </c>
      <c r="J134" s="55">
        <v>0.15</v>
      </c>
      <c r="K134" s="56">
        <v>150000</v>
      </c>
      <c r="L134" s="57">
        <v>46169</v>
      </c>
      <c r="M134" s="56">
        <f t="shared" ref="M134:M197" si="4">ROUND(I134/0.8*J134,2)</f>
        <v>150000</v>
      </c>
      <c r="N134" s="58">
        <f t="shared" ref="N134:N197" si="5">K134-M134</f>
        <v>0</v>
      </c>
      <c r="O134" s="62"/>
    </row>
    <row r="135" s="44" customFormat="true" ht="32" customHeight="true" spans="1:15">
      <c r="A135" s="47">
        <v>130</v>
      </c>
      <c r="B135" s="48" t="s">
        <v>397</v>
      </c>
      <c r="C135" s="49" t="s">
        <v>55</v>
      </c>
      <c r="D135" s="50" t="s">
        <v>398</v>
      </c>
      <c r="E135" s="53">
        <v>1000000</v>
      </c>
      <c r="F135" s="54">
        <v>45565</v>
      </c>
      <c r="G135" s="54">
        <v>45928</v>
      </c>
      <c r="H135" s="53">
        <v>1000000</v>
      </c>
      <c r="I135" s="53">
        <v>800000</v>
      </c>
      <c r="J135" s="55">
        <v>0.15</v>
      </c>
      <c r="K135" s="56">
        <v>150000</v>
      </c>
      <c r="L135" s="57">
        <v>46169</v>
      </c>
      <c r="M135" s="56">
        <f t="shared" si="4"/>
        <v>150000</v>
      </c>
      <c r="N135" s="58">
        <f t="shared" si="5"/>
        <v>0</v>
      </c>
      <c r="O135" s="62"/>
    </row>
    <row r="136" s="44" customFormat="true" ht="32" customHeight="true" spans="1:15">
      <c r="A136" s="47">
        <v>131</v>
      </c>
      <c r="B136" s="48" t="s">
        <v>399</v>
      </c>
      <c r="C136" s="49" t="s">
        <v>55</v>
      </c>
      <c r="D136" s="50" t="s">
        <v>400</v>
      </c>
      <c r="E136" s="53">
        <v>300000</v>
      </c>
      <c r="F136" s="54">
        <v>45138</v>
      </c>
      <c r="G136" s="54">
        <v>45869</v>
      </c>
      <c r="H136" s="53">
        <v>300000</v>
      </c>
      <c r="I136" s="53">
        <v>240000</v>
      </c>
      <c r="J136" s="55">
        <v>0.15</v>
      </c>
      <c r="K136" s="56">
        <v>45000</v>
      </c>
      <c r="L136" s="57">
        <v>46169</v>
      </c>
      <c r="M136" s="56">
        <f t="shared" si="4"/>
        <v>45000</v>
      </c>
      <c r="N136" s="58">
        <f t="shared" si="5"/>
        <v>0</v>
      </c>
      <c r="O136" s="62"/>
    </row>
    <row r="137" s="44" customFormat="true" ht="32" customHeight="true" spans="1:15">
      <c r="A137" s="47">
        <v>132</v>
      </c>
      <c r="B137" s="48" t="s">
        <v>401</v>
      </c>
      <c r="C137" s="49" t="s">
        <v>55</v>
      </c>
      <c r="D137" s="50" t="s">
        <v>402</v>
      </c>
      <c r="E137" s="53">
        <v>5000000</v>
      </c>
      <c r="F137" s="54">
        <v>45741</v>
      </c>
      <c r="G137" s="54">
        <v>46105</v>
      </c>
      <c r="H137" s="53">
        <v>5000000</v>
      </c>
      <c r="I137" s="53">
        <v>4000000</v>
      </c>
      <c r="J137" s="55">
        <v>0.15</v>
      </c>
      <c r="K137" s="56">
        <v>750000</v>
      </c>
      <c r="L137" s="57">
        <v>46169</v>
      </c>
      <c r="M137" s="56">
        <f t="shared" si="4"/>
        <v>750000</v>
      </c>
      <c r="N137" s="58">
        <f t="shared" si="5"/>
        <v>0</v>
      </c>
      <c r="O137" s="62"/>
    </row>
    <row r="138" s="44" customFormat="true" ht="32" customHeight="true" spans="1:15">
      <c r="A138" s="47">
        <v>133</v>
      </c>
      <c r="B138" s="48" t="s">
        <v>403</v>
      </c>
      <c r="C138" s="49" t="s">
        <v>55</v>
      </c>
      <c r="D138" s="50" t="s">
        <v>402</v>
      </c>
      <c r="E138" s="53">
        <v>2200000</v>
      </c>
      <c r="F138" s="54">
        <v>45546</v>
      </c>
      <c r="G138" s="54">
        <v>45911</v>
      </c>
      <c r="H138" s="53">
        <v>2200000</v>
      </c>
      <c r="I138" s="53">
        <v>1760000</v>
      </c>
      <c r="J138" s="55">
        <v>0.15</v>
      </c>
      <c r="K138" s="56">
        <v>330000</v>
      </c>
      <c r="L138" s="57">
        <v>46169</v>
      </c>
      <c r="M138" s="56">
        <f t="shared" si="4"/>
        <v>330000</v>
      </c>
      <c r="N138" s="58">
        <f t="shared" si="5"/>
        <v>0</v>
      </c>
      <c r="O138" s="62"/>
    </row>
    <row r="139" s="44" customFormat="true" ht="32" customHeight="true" spans="1:15">
      <c r="A139" s="47">
        <v>134</v>
      </c>
      <c r="B139" s="48" t="s">
        <v>404</v>
      </c>
      <c r="C139" s="49" t="s">
        <v>405</v>
      </c>
      <c r="D139" s="50" t="s">
        <v>406</v>
      </c>
      <c r="E139" s="53">
        <v>7000000</v>
      </c>
      <c r="F139" s="54">
        <v>45623</v>
      </c>
      <c r="G139" s="54">
        <v>45988</v>
      </c>
      <c r="H139" s="53">
        <v>6600000</v>
      </c>
      <c r="I139" s="53">
        <v>5280000</v>
      </c>
      <c r="J139" s="55">
        <v>0.15</v>
      </c>
      <c r="K139" s="56">
        <v>990000</v>
      </c>
      <c r="L139" s="57">
        <v>46169</v>
      </c>
      <c r="M139" s="56">
        <f t="shared" si="4"/>
        <v>990000</v>
      </c>
      <c r="N139" s="58">
        <f t="shared" si="5"/>
        <v>0</v>
      </c>
      <c r="O139" s="62"/>
    </row>
    <row r="140" s="44" customFormat="true" ht="32" customHeight="true" spans="1:15">
      <c r="A140" s="47">
        <v>135</v>
      </c>
      <c r="B140" s="48" t="s">
        <v>407</v>
      </c>
      <c r="C140" s="49" t="s">
        <v>122</v>
      </c>
      <c r="D140" s="50" t="s">
        <v>408</v>
      </c>
      <c r="E140" s="53">
        <v>5000000</v>
      </c>
      <c r="F140" s="54">
        <v>45564</v>
      </c>
      <c r="G140" s="54">
        <v>45929</v>
      </c>
      <c r="H140" s="53">
        <v>4055148.09</v>
      </c>
      <c r="I140" s="53">
        <v>3244118.472</v>
      </c>
      <c r="J140" s="55">
        <v>0.15</v>
      </c>
      <c r="K140" s="56">
        <v>608272.21</v>
      </c>
      <c r="L140" s="57">
        <v>46169</v>
      </c>
      <c r="M140" s="56">
        <f t="shared" si="4"/>
        <v>608272.21</v>
      </c>
      <c r="N140" s="58">
        <f t="shared" si="5"/>
        <v>0</v>
      </c>
      <c r="O140" s="62"/>
    </row>
    <row r="141" s="44" customFormat="true" ht="32" customHeight="true" spans="1:15">
      <c r="A141" s="47">
        <v>136</v>
      </c>
      <c r="B141" s="48" t="s">
        <v>409</v>
      </c>
      <c r="C141" s="49" t="s">
        <v>119</v>
      </c>
      <c r="D141" s="50" t="s">
        <v>410</v>
      </c>
      <c r="E141" s="53">
        <v>4600000</v>
      </c>
      <c r="F141" s="54">
        <v>45657</v>
      </c>
      <c r="G141" s="54">
        <v>46022</v>
      </c>
      <c r="H141" s="53">
        <v>4600000</v>
      </c>
      <c r="I141" s="53">
        <v>3680000</v>
      </c>
      <c r="J141" s="55">
        <v>0.15</v>
      </c>
      <c r="K141" s="56">
        <v>690000</v>
      </c>
      <c r="L141" s="57">
        <v>46171</v>
      </c>
      <c r="M141" s="56">
        <f t="shared" si="4"/>
        <v>690000</v>
      </c>
      <c r="N141" s="58">
        <f t="shared" si="5"/>
        <v>0</v>
      </c>
      <c r="O141" s="62"/>
    </row>
    <row r="142" s="44" customFormat="true" ht="32" customHeight="true" spans="1:15">
      <c r="A142" s="47">
        <v>137</v>
      </c>
      <c r="B142" s="48" t="s">
        <v>411</v>
      </c>
      <c r="C142" s="49" t="s">
        <v>13</v>
      </c>
      <c r="D142" s="50" t="s">
        <v>412</v>
      </c>
      <c r="E142" s="53">
        <v>3000000</v>
      </c>
      <c r="F142" s="54">
        <v>45197</v>
      </c>
      <c r="G142" s="54">
        <v>45928</v>
      </c>
      <c r="H142" s="53">
        <v>3000000</v>
      </c>
      <c r="I142" s="53">
        <v>2400000</v>
      </c>
      <c r="J142" s="55">
        <v>0.15</v>
      </c>
      <c r="K142" s="56">
        <v>450000</v>
      </c>
      <c r="L142" s="57">
        <v>46171</v>
      </c>
      <c r="M142" s="56">
        <f t="shared" si="4"/>
        <v>450000</v>
      </c>
      <c r="N142" s="58">
        <f t="shared" si="5"/>
        <v>0</v>
      </c>
      <c r="O142" s="62"/>
    </row>
    <row r="143" s="44" customFormat="true" ht="32" customHeight="true" spans="1:15">
      <c r="A143" s="47">
        <v>138</v>
      </c>
      <c r="B143" s="48" t="s">
        <v>413</v>
      </c>
      <c r="C143" s="49" t="s">
        <v>51</v>
      </c>
      <c r="D143" s="50" t="s">
        <v>414</v>
      </c>
      <c r="E143" s="53">
        <v>1500000</v>
      </c>
      <c r="F143" s="54">
        <v>44847</v>
      </c>
      <c r="G143" s="54">
        <v>45803</v>
      </c>
      <c r="H143" s="53">
        <v>1000000</v>
      </c>
      <c r="I143" s="53">
        <v>800000</v>
      </c>
      <c r="J143" s="55">
        <v>0.15</v>
      </c>
      <c r="K143" s="56">
        <v>150000</v>
      </c>
      <c r="L143" s="57">
        <v>46171</v>
      </c>
      <c r="M143" s="56">
        <f t="shared" si="4"/>
        <v>150000</v>
      </c>
      <c r="N143" s="58">
        <f t="shared" si="5"/>
        <v>0</v>
      </c>
      <c r="O143" s="62"/>
    </row>
    <row r="144" s="44" customFormat="true" ht="32" customHeight="true" spans="1:15">
      <c r="A144" s="47">
        <v>139</v>
      </c>
      <c r="B144" s="48" t="s">
        <v>415</v>
      </c>
      <c r="C144" s="49" t="s">
        <v>186</v>
      </c>
      <c r="D144" s="50" t="s">
        <v>416</v>
      </c>
      <c r="E144" s="53">
        <v>20000</v>
      </c>
      <c r="F144" s="54">
        <v>45807</v>
      </c>
      <c r="G144" s="54">
        <v>46177</v>
      </c>
      <c r="H144" s="53">
        <v>16666.68</v>
      </c>
      <c r="I144" s="53">
        <v>13333.344</v>
      </c>
      <c r="J144" s="55">
        <v>0.15</v>
      </c>
      <c r="K144" s="56">
        <v>2500</v>
      </c>
      <c r="L144" s="57">
        <v>46171</v>
      </c>
      <c r="M144" s="56">
        <f t="shared" si="4"/>
        <v>2500</v>
      </c>
      <c r="N144" s="58">
        <f t="shared" si="5"/>
        <v>0</v>
      </c>
      <c r="O144" s="62"/>
    </row>
    <row r="145" s="44" customFormat="true" ht="32" customHeight="true" spans="1:15">
      <c r="A145" s="47">
        <v>140</v>
      </c>
      <c r="B145" s="48" t="s">
        <v>417</v>
      </c>
      <c r="C145" s="49" t="s">
        <v>186</v>
      </c>
      <c r="D145" s="50" t="s">
        <v>256</v>
      </c>
      <c r="E145" s="53">
        <v>10000</v>
      </c>
      <c r="F145" s="54">
        <v>45741</v>
      </c>
      <c r="G145" s="54">
        <v>46117</v>
      </c>
      <c r="H145" s="53">
        <v>10000</v>
      </c>
      <c r="I145" s="53">
        <v>8000</v>
      </c>
      <c r="J145" s="55">
        <v>0.15</v>
      </c>
      <c r="K145" s="56">
        <v>1500</v>
      </c>
      <c r="L145" s="57">
        <v>46171</v>
      </c>
      <c r="M145" s="56">
        <f t="shared" si="4"/>
        <v>1500</v>
      </c>
      <c r="N145" s="58">
        <f t="shared" si="5"/>
        <v>0</v>
      </c>
      <c r="O145" s="62"/>
    </row>
    <row r="146" s="44" customFormat="true" ht="32" customHeight="true" spans="1:15">
      <c r="A146" s="47">
        <v>141</v>
      </c>
      <c r="B146" s="48" t="s">
        <v>418</v>
      </c>
      <c r="C146" s="49" t="s">
        <v>186</v>
      </c>
      <c r="D146" s="50" t="s">
        <v>419</v>
      </c>
      <c r="E146" s="53">
        <v>14000</v>
      </c>
      <c r="F146" s="54">
        <v>45652</v>
      </c>
      <c r="G146" s="54">
        <v>46029</v>
      </c>
      <c r="H146" s="53">
        <v>5442.02</v>
      </c>
      <c r="I146" s="53">
        <v>4353.616</v>
      </c>
      <c r="J146" s="55">
        <v>0.15</v>
      </c>
      <c r="K146" s="56">
        <v>816.3</v>
      </c>
      <c r="L146" s="57">
        <v>46171</v>
      </c>
      <c r="M146" s="56">
        <f t="shared" si="4"/>
        <v>816.3</v>
      </c>
      <c r="N146" s="58">
        <f t="shared" si="5"/>
        <v>0</v>
      </c>
      <c r="O146" s="62"/>
    </row>
    <row r="147" s="44" customFormat="true" ht="32" customHeight="true" spans="1:15">
      <c r="A147" s="47">
        <v>142</v>
      </c>
      <c r="B147" s="48" t="s">
        <v>420</v>
      </c>
      <c r="C147" s="49" t="s">
        <v>186</v>
      </c>
      <c r="D147" s="50" t="s">
        <v>421</v>
      </c>
      <c r="E147" s="53">
        <v>110000</v>
      </c>
      <c r="F147" s="54">
        <v>45729</v>
      </c>
      <c r="G147" s="54">
        <v>46089</v>
      </c>
      <c r="H147" s="53">
        <v>108580.78</v>
      </c>
      <c r="I147" s="53">
        <v>86864.624</v>
      </c>
      <c r="J147" s="55">
        <v>0.15</v>
      </c>
      <c r="K147" s="56">
        <v>16287.12</v>
      </c>
      <c r="L147" s="57">
        <v>46171</v>
      </c>
      <c r="M147" s="56">
        <f t="shared" si="4"/>
        <v>16287.12</v>
      </c>
      <c r="N147" s="58">
        <f t="shared" si="5"/>
        <v>0</v>
      </c>
      <c r="O147" s="62"/>
    </row>
    <row r="148" s="44" customFormat="true" ht="32" customHeight="true" spans="1:15">
      <c r="A148" s="47">
        <v>143</v>
      </c>
      <c r="B148" s="48" t="s">
        <v>422</v>
      </c>
      <c r="C148" s="49" t="s">
        <v>13</v>
      </c>
      <c r="D148" s="50" t="s">
        <v>423</v>
      </c>
      <c r="E148" s="53">
        <v>679000</v>
      </c>
      <c r="F148" s="54">
        <v>45240</v>
      </c>
      <c r="G148" s="54">
        <v>45971</v>
      </c>
      <c r="H148" s="53">
        <v>679000</v>
      </c>
      <c r="I148" s="53">
        <v>543200</v>
      </c>
      <c r="J148" s="55">
        <v>0.15</v>
      </c>
      <c r="K148" s="56">
        <v>101850</v>
      </c>
      <c r="L148" s="57">
        <v>46171</v>
      </c>
      <c r="M148" s="56">
        <f t="shared" si="4"/>
        <v>101850</v>
      </c>
      <c r="N148" s="58">
        <f t="shared" si="5"/>
        <v>0</v>
      </c>
      <c r="O148" s="62"/>
    </row>
    <row r="149" s="44" customFormat="true" ht="32" customHeight="true" spans="1:15">
      <c r="A149" s="47">
        <v>144</v>
      </c>
      <c r="B149" s="48" t="s">
        <v>424</v>
      </c>
      <c r="C149" s="49" t="s">
        <v>13</v>
      </c>
      <c r="D149" s="50" t="s">
        <v>425</v>
      </c>
      <c r="E149" s="53">
        <v>750000</v>
      </c>
      <c r="F149" s="54">
        <v>45251</v>
      </c>
      <c r="G149" s="54">
        <v>45982</v>
      </c>
      <c r="H149" s="53">
        <v>748434.77</v>
      </c>
      <c r="I149" s="53">
        <v>598747.816</v>
      </c>
      <c r="J149" s="55">
        <v>0.15</v>
      </c>
      <c r="K149" s="56">
        <v>112265.22</v>
      </c>
      <c r="L149" s="57">
        <v>46171</v>
      </c>
      <c r="M149" s="56">
        <f t="shared" si="4"/>
        <v>112265.22</v>
      </c>
      <c r="N149" s="58">
        <f t="shared" si="5"/>
        <v>0</v>
      </c>
      <c r="O149" s="62"/>
    </row>
    <row r="150" s="44" customFormat="true" ht="32" customHeight="true" spans="1:15">
      <c r="A150" s="47">
        <v>145</v>
      </c>
      <c r="B150" s="48" t="s">
        <v>426</v>
      </c>
      <c r="C150" s="49" t="s">
        <v>186</v>
      </c>
      <c r="D150" s="50" t="s">
        <v>427</v>
      </c>
      <c r="E150" s="53">
        <v>240000</v>
      </c>
      <c r="F150" s="54">
        <v>45855</v>
      </c>
      <c r="G150" s="54">
        <v>46220</v>
      </c>
      <c r="H150" s="53">
        <v>200000</v>
      </c>
      <c r="I150" s="53">
        <v>160000</v>
      </c>
      <c r="J150" s="55">
        <v>0.15</v>
      </c>
      <c r="K150" s="56">
        <v>30000</v>
      </c>
      <c r="L150" s="57">
        <v>46171</v>
      </c>
      <c r="M150" s="56">
        <f t="shared" si="4"/>
        <v>30000</v>
      </c>
      <c r="N150" s="58">
        <f t="shared" si="5"/>
        <v>0</v>
      </c>
      <c r="O150" s="62"/>
    </row>
    <row r="151" s="44" customFormat="true" ht="32" customHeight="true" spans="1:15">
      <c r="A151" s="47">
        <v>146</v>
      </c>
      <c r="B151" s="48" t="s">
        <v>428</v>
      </c>
      <c r="C151" s="49" t="s">
        <v>47</v>
      </c>
      <c r="D151" s="50" t="s">
        <v>429</v>
      </c>
      <c r="E151" s="53">
        <v>1000000</v>
      </c>
      <c r="F151" s="54">
        <v>45790</v>
      </c>
      <c r="G151" s="54">
        <v>45974</v>
      </c>
      <c r="H151" s="53">
        <v>1000000</v>
      </c>
      <c r="I151" s="53">
        <v>800000</v>
      </c>
      <c r="J151" s="55">
        <v>0.15</v>
      </c>
      <c r="K151" s="56">
        <v>150000</v>
      </c>
      <c r="L151" s="57">
        <v>46171</v>
      </c>
      <c r="M151" s="56">
        <f t="shared" si="4"/>
        <v>150000</v>
      </c>
      <c r="N151" s="58">
        <f t="shared" si="5"/>
        <v>0</v>
      </c>
      <c r="O151" s="62"/>
    </row>
    <row r="152" s="44" customFormat="true" ht="32" customHeight="true" spans="1:15">
      <c r="A152" s="47">
        <v>147</v>
      </c>
      <c r="B152" s="48" t="s">
        <v>430</v>
      </c>
      <c r="C152" s="49" t="s">
        <v>13</v>
      </c>
      <c r="D152" s="50" t="s">
        <v>431</v>
      </c>
      <c r="E152" s="53">
        <v>700000</v>
      </c>
      <c r="F152" s="54">
        <v>45281</v>
      </c>
      <c r="G152" s="54">
        <v>46012</v>
      </c>
      <c r="H152" s="53">
        <v>700000</v>
      </c>
      <c r="I152" s="53">
        <v>560000</v>
      </c>
      <c r="J152" s="55">
        <v>0.15</v>
      </c>
      <c r="K152" s="56">
        <v>105000</v>
      </c>
      <c r="L152" s="57">
        <v>46171</v>
      </c>
      <c r="M152" s="56">
        <f t="shared" si="4"/>
        <v>105000</v>
      </c>
      <c r="N152" s="58">
        <f t="shared" si="5"/>
        <v>0</v>
      </c>
      <c r="O152" s="62"/>
    </row>
    <row r="153" s="44" customFormat="true" ht="32" customHeight="true" spans="1:15">
      <c r="A153" s="47">
        <v>148</v>
      </c>
      <c r="B153" s="48" t="s">
        <v>432</v>
      </c>
      <c r="C153" s="49" t="s">
        <v>13</v>
      </c>
      <c r="D153" s="50" t="s">
        <v>433</v>
      </c>
      <c r="E153" s="53">
        <v>776000</v>
      </c>
      <c r="F153" s="54">
        <v>45233</v>
      </c>
      <c r="G153" s="54">
        <v>45964</v>
      </c>
      <c r="H153" s="53">
        <v>776000</v>
      </c>
      <c r="I153" s="53">
        <v>620800</v>
      </c>
      <c r="J153" s="55">
        <v>0.15</v>
      </c>
      <c r="K153" s="56">
        <v>116400</v>
      </c>
      <c r="L153" s="57">
        <v>46171</v>
      </c>
      <c r="M153" s="56">
        <f t="shared" si="4"/>
        <v>116400</v>
      </c>
      <c r="N153" s="58">
        <f t="shared" si="5"/>
        <v>0</v>
      </c>
      <c r="O153" s="62"/>
    </row>
    <row r="154" s="44" customFormat="true" ht="32" customHeight="true" spans="1:15">
      <c r="A154" s="47">
        <v>149</v>
      </c>
      <c r="B154" s="48" t="s">
        <v>434</v>
      </c>
      <c r="C154" s="49" t="s">
        <v>13</v>
      </c>
      <c r="D154" s="50" t="s">
        <v>435</v>
      </c>
      <c r="E154" s="53">
        <v>842718.16</v>
      </c>
      <c r="F154" s="54">
        <v>45345</v>
      </c>
      <c r="G154" s="54">
        <v>46076</v>
      </c>
      <c r="H154" s="53">
        <v>842718.16</v>
      </c>
      <c r="I154" s="53">
        <v>674174.528</v>
      </c>
      <c r="J154" s="55">
        <v>0.15</v>
      </c>
      <c r="K154" s="56">
        <v>126407.72</v>
      </c>
      <c r="L154" s="57">
        <v>46171</v>
      </c>
      <c r="M154" s="56">
        <f t="shared" si="4"/>
        <v>126407.72</v>
      </c>
      <c r="N154" s="58">
        <f t="shared" si="5"/>
        <v>0</v>
      </c>
      <c r="O154" s="62"/>
    </row>
    <row r="155" s="44" customFormat="true" ht="32" customHeight="true" spans="1:15">
      <c r="A155" s="47">
        <v>150</v>
      </c>
      <c r="B155" s="48" t="s">
        <v>436</v>
      </c>
      <c r="C155" s="49" t="s">
        <v>13</v>
      </c>
      <c r="D155" s="50" t="s">
        <v>437</v>
      </c>
      <c r="E155" s="53">
        <v>550000</v>
      </c>
      <c r="F155" s="54">
        <v>45316</v>
      </c>
      <c r="G155" s="54">
        <v>46047</v>
      </c>
      <c r="H155" s="53">
        <v>550000</v>
      </c>
      <c r="I155" s="53">
        <v>440000</v>
      </c>
      <c r="J155" s="55">
        <v>0.15</v>
      </c>
      <c r="K155" s="56">
        <v>82500</v>
      </c>
      <c r="L155" s="57">
        <v>46171</v>
      </c>
      <c r="M155" s="56">
        <f t="shared" si="4"/>
        <v>82500</v>
      </c>
      <c r="N155" s="58">
        <f t="shared" si="5"/>
        <v>0</v>
      </c>
      <c r="O155" s="62"/>
    </row>
    <row r="156" s="44" customFormat="true" ht="32" customHeight="true" spans="1:15">
      <c r="A156" s="47">
        <v>151</v>
      </c>
      <c r="B156" s="48" t="s">
        <v>438</v>
      </c>
      <c r="C156" s="49" t="s">
        <v>13</v>
      </c>
      <c r="D156" s="50" t="s">
        <v>439</v>
      </c>
      <c r="E156" s="53">
        <v>600000</v>
      </c>
      <c r="F156" s="54">
        <v>45576</v>
      </c>
      <c r="G156" s="54">
        <v>45941</v>
      </c>
      <c r="H156" s="53">
        <v>600000</v>
      </c>
      <c r="I156" s="53">
        <v>480000</v>
      </c>
      <c r="J156" s="55">
        <v>0.15</v>
      </c>
      <c r="K156" s="56">
        <v>90000</v>
      </c>
      <c r="L156" s="57">
        <v>46171</v>
      </c>
      <c r="M156" s="56">
        <f t="shared" si="4"/>
        <v>90000</v>
      </c>
      <c r="N156" s="58">
        <f t="shared" si="5"/>
        <v>0</v>
      </c>
      <c r="O156" s="62"/>
    </row>
    <row r="157" s="44" customFormat="true" ht="32" customHeight="true" spans="1:15">
      <c r="A157" s="47">
        <v>152</v>
      </c>
      <c r="B157" s="48" t="s">
        <v>440</v>
      </c>
      <c r="C157" s="49" t="s">
        <v>186</v>
      </c>
      <c r="D157" s="50" t="s">
        <v>441</v>
      </c>
      <c r="E157" s="53">
        <v>30000</v>
      </c>
      <c r="F157" s="54">
        <v>45887</v>
      </c>
      <c r="G157" s="54">
        <v>46252</v>
      </c>
      <c r="H157" s="53">
        <v>25000</v>
      </c>
      <c r="I157" s="53">
        <v>20000</v>
      </c>
      <c r="J157" s="55">
        <v>0.15</v>
      </c>
      <c r="K157" s="56">
        <v>3750</v>
      </c>
      <c r="L157" s="57">
        <v>46171</v>
      </c>
      <c r="M157" s="56">
        <f t="shared" si="4"/>
        <v>3750</v>
      </c>
      <c r="N157" s="58">
        <f t="shared" si="5"/>
        <v>0</v>
      </c>
      <c r="O157" s="62"/>
    </row>
    <row r="158" s="44" customFormat="true" ht="32" customHeight="true" spans="1:15">
      <c r="A158" s="47">
        <v>153</v>
      </c>
      <c r="B158" s="48" t="s">
        <v>442</v>
      </c>
      <c r="C158" s="49" t="s">
        <v>186</v>
      </c>
      <c r="D158" s="50" t="s">
        <v>441</v>
      </c>
      <c r="E158" s="53">
        <v>30000</v>
      </c>
      <c r="F158" s="54">
        <v>45887</v>
      </c>
      <c r="G158" s="54">
        <v>46252</v>
      </c>
      <c r="H158" s="53">
        <v>22500</v>
      </c>
      <c r="I158" s="53">
        <v>18000</v>
      </c>
      <c r="J158" s="55">
        <v>0.15</v>
      </c>
      <c r="K158" s="56">
        <v>3375</v>
      </c>
      <c r="L158" s="57">
        <v>46171</v>
      </c>
      <c r="M158" s="56">
        <f t="shared" si="4"/>
        <v>3375</v>
      </c>
      <c r="N158" s="58">
        <f t="shared" si="5"/>
        <v>0</v>
      </c>
      <c r="O158" s="62"/>
    </row>
    <row r="159" s="44" customFormat="true" ht="32" customHeight="true" spans="1:15">
      <c r="A159" s="47">
        <v>154</v>
      </c>
      <c r="B159" s="48" t="s">
        <v>443</v>
      </c>
      <c r="C159" s="49" t="s">
        <v>186</v>
      </c>
      <c r="D159" s="50" t="s">
        <v>441</v>
      </c>
      <c r="E159" s="53">
        <v>30000</v>
      </c>
      <c r="F159" s="54">
        <v>45869</v>
      </c>
      <c r="G159" s="54">
        <v>46221</v>
      </c>
      <c r="H159" s="53">
        <v>20000</v>
      </c>
      <c r="I159" s="53">
        <v>16000</v>
      </c>
      <c r="J159" s="55">
        <v>0.15</v>
      </c>
      <c r="K159" s="56">
        <v>3000</v>
      </c>
      <c r="L159" s="57">
        <v>46171</v>
      </c>
      <c r="M159" s="56">
        <f t="shared" si="4"/>
        <v>3000</v>
      </c>
      <c r="N159" s="58">
        <f t="shared" si="5"/>
        <v>0</v>
      </c>
      <c r="O159" s="62"/>
    </row>
    <row r="160" s="44" customFormat="true" ht="32" customHeight="true" spans="1:15">
      <c r="A160" s="47">
        <v>155</v>
      </c>
      <c r="B160" s="48" t="s">
        <v>444</v>
      </c>
      <c r="C160" s="49" t="s">
        <v>186</v>
      </c>
      <c r="D160" s="50" t="s">
        <v>441</v>
      </c>
      <c r="E160" s="53">
        <v>30000</v>
      </c>
      <c r="F160" s="54">
        <v>45869</v>
      </c>
      <c r="G160" s="54">
        <v>46221</v>
      </c>
      <c r="H160" s="53">
        <v>22500</v>
      </c>
      <c r="I160" s="53">
        <v>18000</v>
      </c>
      <c r="J160" s="55">
        <v>0.15</v>
      </c>
      <c r="K160" s="56">
        <v>3375</v>
      </c>
      <c r="L160" s="57">
        <v>46171</v>
      </c>
      <c r="M160" s="56">
        <f t="shared" si="4"/>
        <v>3375</v>
      </c>
      <c r="N160" s="58">
        <f t="shared" si="5"/>
        <v>0</v>
      </c>
      <c r="O160" s="62"/>
    </row>
    <row r="161" s="44" customFormat="true" ht="32" customHeight="true" spans="1:15">
      <c r="A161" s="47">
        <v>156</v>
      </c>
      <c r="B161" s="48" t="s">
        <v>445</v>
      </c>
      <c r="C161" s="49" t="s">
        <v>186</v>
      </c>
      <c r="D161" s="50" t="s">
        <v>441</v>
      </c>
      <c r="E161" s="53">
        <v>20000</v>
      </c>
      <c r="F161" s="54">
        <v>45823</v>
      </c>
      <c r="G161" s="54">
        <v>46191</v>
      </c>
      <c r="H161" s="53">
        <v>12764.08</v>
      </c>
      <c r="I161" s="53">
        <v>10211.264</v>
      </c>
      <c r="J161" s="55">
        <v>0.15</v>
      </c>
      <c r="K161" s="56">
        <v>1914.61</v>
      </c>
      <c r="L161" s="57">
        <v>46171</v>
      </c>
      <c r="M161" s="56">
        <f t="shared" si="4"/>
        <v>1914.61</v>
      </c>
      <c r="N161" s="58">
        <f t="shared" si="5"/>
        <v>0</v>
      </c>
      <c r="O161" s="62"/>
    </row>
    <row r="162" s="44" customFormat="true" ht="32" customHeight="true" spans="1:15">
      <c r="A162" s="47">
        <v>157</v>
      </c>
      <c r="B162" s="48" t="s">
        <v>446</v>
      </c>
      <c r="C162" s="49" t="s">
        <v>186</v>
      </c>
      <c r="D162" s="50" t="s">
        <v>441</v>
      </c>
      <c r="E162" s="53">
        <v>30000</v>
      </c>
      <c r="F162" s="54">
        <v>45794</v>
      </c>
      <c r="G162" s="54">
        <v>46160</v>
      </c>
      <c r="H162" s="53">
        <v>15000</v>
      </c>
      <c r="I162" s="53">
        <v>12000</v>
      </c>
      <c r="J162" s="55">
        <v>0.15</v>
      </c>
      <c r="K162" s="56">
        <v>2250</v>
      </c>
      <c r="L162" s="57">
        <v>46171</v>
      </c>
      <c r="M162" s="56">
        <f t="shared" si="4"/>
        <v>2250</v>
      </c>
      <c r="N162" s="58">
        <f t="shared" si="5"/>
        <v>0</v>
      </c>
      <c r="O162" s="62"/>
    </row>
    <row r="163" s="44" customFormat="true" ht="32" customHeight="true" spans="1:15">
      <c r="A163" s="47">
        <v>158</v>
      </c>
      <c r="B163" s="48" t="s">
        <v>447</v>
      </c>
      <c r="C163" s="49" t="s">
        <v>51</v>
      </c>
      <c r="D163" s="50" t="s">
        <v>448</v>
      </c>
      <c r="E163" s="53">
        <v>300000</v>
      </c>
      <c r="F163" s="54">
        <v>44929</v>
      </c>
      <c r="G163" s="54">
        <v>45929</v>
      </c>
      <c r="H163" s="53">
        <v>271175.15</v>
      </c>
      <c r="I163" s="53">
        <v>216940.12</v>
      </c>
      <c r="J163" s="55">
        <v>0.15</v>
      </c>
      <c r="K163" s="56">
        <v>40676.27</v>
      </c>
      <c r="L163" s="57">
        <v>46171</v>
      </c>
      <c r="M163" s="56">
        <f t="shared" si="4"/>
        <v>40676.27</v>
      </c>
      <c r="N163" s="58">
        <f t="shared" si="5"/>
        <v>0</v>
      </c>
      <c r="O163" s="62"/>
    </row>
    <row r="164" s="44" customFormat="true" ht="32" customHeight="true" spans="1:15">
      <c r="A164" s="47">
        <v>159</v>
      </c>
      <c r="B164" s="48" t="s">
        <v>449</v>
      </c>
      <c r="C164" s="49" t="s">
        <v>317</v>
      </c>
      <c r="D164" s="50" t="s">
        <v>450</v>
      </c>
      <c r="E164" s="53">
        <v>1500000</v>
      </c>
      <c r="F164" s="54">
        <v>45673</v>
      </c>
      <c r="G164" s="54">
        <v>46038</v>
      </c>
      <c r="H164" s="53">
        <v>1500000</v>
      </c>
      <c r="I164" s="53">
        <v>1200000</v>
      </c>
      <c r="J164" s="55">
        <v>0.15</v>
      </c>
      <c r="K164" s="56">
        <v>225000</v>
      </c>
      <c r="L164" s="57">
        <v>46171</v>
      </c>
      <c r="M164" s="56">
        <f t="shared" si="4"/>
        <v>225000</v>
      </c>
      <c r="N164" s="58">
        <f t="shared" si="5"/>
        <v>0</v>
      </c>
      <c r="O164" s="62"/>
    </row>
    <row r="165" s="44" customFormat="true" ht="32" customHeight="true" spans="1:15">
      <c r="A165" s="47">
        <v>160</v>
      </c>
      <c r="B165" s="48" t="s">
        <v>451</v>
      </c>
      <c r="C165" s="49" t="s">
        <v>186</v>
      </c>
      <c r="D165" s="50" t="s">
        <v>452</v>
      </c>
      <c r="E165" s="53">
        <v>3500000</v>
      </c>
      <c r="F165" s="54">
        <v>45546</v>
      </c>
      <c r="G165" s="54">
        <v>45911</v>
      </c>
      <c r="H165" s="53">
        <v>3500000</v>
      </c>
      <c r="I165" s="53">
        <v>2800000</v>
      </c>
      <c r="J165" s="55">
        <v>0.15</v>
      </c>
      <c r="K165" s="56">
        <v>525000</v>
      </c>
      <c r="L165" s="57">
        <v>46176</v>
      </c>
      <c r="M165" s="56">
        <f t="shared" si="4"/>
        <v>525000</v>
      </c>
      <c r="N165" s="58">
        <f t="shared" si="5"/>
        <v>0</v>
      </c>
      <c r="O165" s="62"/>
    </row>
    <row r="166" s="44" customFormat="true" ht="32" customHeight="true" spans="1:15">
      <c r="A166" s="47">
        <v>161</v>
      </c>
      <c r="B166" s="48" t="s">
        <v>453</v>
      </c>
      <c r="C166" s="49" t="s">
        <v>219</v>
      </c>
      <c r="D166" s="50" t="s">
        <v>452</v>
      </c>
      <c r="E166" s="53">
        <v>10000000</v>
      </c>
      <c r="F166" s="54">
        <v>45546</v>
      </c>
      <c r="G166" s="54">
        <v>45911</v>
      </c>
      <c r="H166" s="53">
        <v>10000000</v>
      </c>
      <c r="I166" s="53">
        <v>8000000</v>
      </c>
      <c r="J166" s="55">
        <v>0.15</v>
      </c>
      <c r="K166" s="56">
        <v>1500000</v>
      </c>
      <c r="L166" s="57">
        <v>46176</v>
      </c>
      <c r="M166" s="56">
        <f t="shared" si="4"/>
        <v>1500000</v>
      </c>
      <c r="N166" s="58">
        <f t="shared" si="5"/>
        <v>0</v>
      </c>
      <c r="O166" s="62"/>
    </row>
    <row r="167" s="44" customFormat="true" ht="32" customHeight="true" spans="1:15">
      <c r="A167" s="47">
        <v>162</v>
      </c>
      <c r="B167" s="48" t="s">
        <v>454</v>
      </c>
      <c r="C167" s="49" t="s">
        <v>55</v>
      </c>
      <c r="D167" s="50" t="s">
        <v>455</v>
      </c>
      <c r="E167" s="53">
        <v>2200000</v>
      </c>
      <c r="F167" s="54">
        <v>45212</v>
      </c>
      <c r="G167" s="54">
        <v>45943</v>
      </c>
      <c r="H167" s="53">
        <v>2200000</v>
      </c>
      <c r="I167" s="53">
        <v>1760000</v>
      </c>
      <c r="J167" s="55">
        <v>0.15</v>
      </c>
      <c r="K167" s="56">
        <v>330000</v>
      </c>
      <c r="L167" s="57">
        <v>46176</v>
      </c>
      <c r="M167" s="56">
        <f t="shared" si="4"/>
        <v>330000</v>
      </c>
      <c r="N167" s="58">
        <f t="shared" si="5"/>
        <v>0</v>
      </c>
      <c r="O167" s="62"/>
    </row>
    <row r="168" s="44" customFormat="true" ht="32" customHeight="true" spans="1:15">
      <c r="A168" s="47">
        <v>163</v>
      </c>
      <c r="B168" s="48" t="s">
        <v>456</v>
      </c>
      <c r="C168" s="49" t="s">
        <v>55</v>
      </c>
      <c r="D168" s="50" t="s">
        <v>457</v>
      </c>
      <c r="E168" s="53">
        <v>300000</v>
      </c>
      <c r="F168" s="54">
        <v>45485</v>
      </c>
      <c r="G168" s="54">
        <v>45850</v>
      </c>
      <c r="H168" s="53">
        <v>296850</v>
      </c>
      <c r="I168" s="53">
        <v>237480</v>
      </c>
      <c r="J168" s="55">
        <v>0.15</v>
      </c>
      <c r="K168" s="56">
        <v>44527.5</v>
      </c>
      <c r="L168" s="57">
        <v>46176</v>
      </c>
      <c r="M168" s="56">
        <f t="shared" si="4"/>
        <v>44527.5</v>
      </c>
      <c r="N168" s="58">
        <f t="shared" si="5"/>
        <v>0</v>
      </c>
      <c r="O168" s="62"/>
    </row>
    <row r="169" s="44" customFormat="true" ht="32" customHeight="true" spans="1:15">
      <c r="A169" s="47">
        <v>164</v>
      </c>
      <c r="B169" s="48" t="s">
        <v>458</v>
      </c>
      <c r="C169" s="49" t="s">
        <v>45</v>
      </c>
      <c r="D169" s="50" t="s">
        <v>459</v>
      </c>
      <c r="E169" s="53">
        <v>1000000</v>
      </c>
      <c r="F169" s="54">
        <v>45884</v>
      </c>
      <c r="G169" s="54">
        <v>46249</v>
      </c>
      <c r="H169" s="53">
        <v>1000000</v>
      </c>
      <c r="I169" s="53">
        <v>800000</v>
      </c>
      <c r="J169" s="55">
        <v>0.15</v>
      </c>
      <c r="K169" s="56">
        <v>150000</v>
      </c>
      <c r="L169" s="57">
        <v>46176</v>
      </c>
      <c r="M169" s="56">
        <f t="shared" si="4"/>
        <v>150000</v>
      </c>
      <c r="N169" s="58">
        <f t="shared" si="5"/>
        <v>0</v>
      </c>
      <c r="O169" s="62"/>
    </row>
    <row r="170" s="44" customFormat="true" ht="46.05" customHeight="true" spans="1:15">
      <c r="A170" s="47">
        <v>165</v>
      </c>
      <c r="B170" s="48" t="s">
        <v>460</v>
      </c>
      <c r="C170" s="49" t="s">
        <v>175</v>
      </c>
      <c r="D170" s="50" t="s">
        <v>461</v>
      </c>
      <c r="E170" s="53">
        <v>900000</v>
      </c>
      <c r="F170" s="54">
        <v>45014</v>
      </c>
      <c r="G170" s="54">
        <v>46110</v>
      </c>
      <c r="H170" s="53">
        <v>900000</v>
      </c>
      <c r="I170" s="53">
        <v>441374</v>
      </c>
      <c r="J170" s="55">
        <v>0.15</v>
      </c>
      <c r="K170" s="56">
        <v>82800</v>
      </c>
      <c r="L170" s="57">
        <v>46176</v>
      </c>
      <c r="M170" s="56">
        <v>82800</v>
      </c>
      <c r="N170" s="58">
        <f t="shared" si="5"/>
        <v>0</v>
      </c>
      <c r="O170" s="38" t="s">
        <v>173</v>
      </c>
    </row>
    <row r="171" s="44" customFormat="true" ht="32" customHeight="true" spans="1:15">
      <c r="A171" s="47">
        <v>166</v>
      </c>
      <c r="B171" s="48" t="s">
        <v>462</v>
      </c>
      <c r="C171" s="49" t="s">
        <v>186</v>
      </c>
      <c r="D171" s="50" t="s">
        <v>279</v>
      </c>
      <c r="E171" s="53">
        <v>100000</v>
      </c>
      <c r="F171" s="54">
        <v>45810</v>
      </c>
      <c r="G171" s="54">
        <v>46161</v>
      </c>
      <c r="H171" s="53">
        <v>100000</v>
      </c>
      <c r="I171" s="53">
        <v>80000</v>
      </c>
      <c r="J171" s="55">
        <v>0.15</v>
      </c>
      <c r="K171" s="56">
        <v>15000</v>
      </c>
      <c r="L171" s="57">
        <v>46176</v>
      </c>
      <c r="M171" s="56">
        <f t="shared" si="4"/>
        <v>15000</v>
      </c>
      <c r="N171" s="58">
        <f t="shared" si="5"/>
        <v>0</v>
      </c>
      <c r="O171" s="62"/>
    </row>
    <row r="172" s="44" customFormat="true" ht="32" customHeight="true" spans="1:15">
      <c r="A172" s="47">
        <v>167</v>
      </c>
      <c r="B172" s="48" t="s">
        <v>463</v>
      </c>
      <c r="C172" s="49" t="s">
        <v>195</v>
      </c>
      <c r="D172" s="50" t="s">
        <v>464</v>
      </c>
      <c r="E172" s="53">
        <v>1000000</v>
      </c>
      <c r="F172" s="54">
        <v>45467</v>
      </c>
      <c r="G172" s="54">
        <v>45831</v>
      </c>
      <c r="H172" s="53">
        <v>1000000</v>
      </c>
      <c r="I172" s="53">
        <v>800000</v>
      </c>
      <c r="J172" s="55">
        <v>0.15</v>
      </c>
      <c r="K172" s="56">
        <v>150000</v>
      </c>
      <c r="L172" s="57">
        <v>46176</v>
      </c>
      <c r="M172" s="56">
        <f t="shared" si="4"/>
        <v>150000</v>
      </c>
      <c r="N172" s="58">
        <f t="shared" si="5"/>
        <v>0</v>
      </c>
      <c r="O172" s="62"/>
    </row>
    <row r="173" s="44" customFormat="true" ht="32" customHeight="true" spans="1:15">
      <c r="A173" s="47">
        <v>168</v>
      </c>
      <c r="B173" s="48" t="s">
        <v>465</v>
      </c>
      <c r="C173" s="49" t="s">
        <v>195</v>
      </c>
      <c r="D173" s="50" t="s">
        <v>466</v>
      </c>
      <c r="E173" s="53">
        <v>600000</v>
      </c>
      <c r="F173" s="54">
        <v>45470</v>
      </c>
      <c r="G173" s="54">
        <v>45835</v>
      </c>
      <c r="H173" s="53">
        <v>600000</v>
      </c>
      <c r="I173" s="53">
        <v>480000</v>
      </c>
      <c r="J173" s="55">
        <v>0.15</v>
      </c>
      <c r="K173" s="56">
        <v>90000</v>
      </c>
      <c r="L173" s="57">
        <v>46176</v>
      </c>
      <c r="M173" s="56">
        <f t="shared" si="4"/>
        <v>90000</v>
      </c>
      <c r="N173" s="58">
        <f t="shared" si="5"/>
        <v>0</v>
      </c>
      <c r="O173" s="62"/>
    </row>
    <row r="174" s="44" customFormat="true" ht="32" customHeight="true" spans="1:15">
      <c r="A174" s="47">
        <v>169</v>
      </c>
      <c r="B174" s="48" t="s">
        <v>467</v>
      </c>
      <c r="C174" s="49" t="s">
        <v>186</v>
      </c>
      <c r="D174" s="50" t="s">
        <v>468</v>
      </c>
      <c r="E174" s="53">
        <v>500000</v>
      </c>
      <c r="F174" s="54">
        <v>45736</v>
      </c>
      <c r="G174" s="54">
        <v>46101</v>
      </c>
      <c r="H174" s="53">
        <v>500000</v>
      </c>
      <c r="I174" s="53">
        <v>400000</v>
      </c>
      <c r="J174" s="55">
        <v>0.15</v>
      </c>
      <c r="K174" s="56">
        <v>75000</v>
      </c>
      <c r="L174" s="57">
        <v>46176</v>
      </c>
      <c r="M174" s="56">
        <f t="shared" si="4"/>
        <v>75000</v>
      </c>
      <c r="N174" s="58">
        <f t="shared" si="5"/>
        <v>0</v>
      </c>
      <c r="O174" s="62"/>
    </row>
    <row r="175" s="44" customFormat="true" ht="32" customHeight="true" spans="1:15">
      <c r="A175" s="47">
        <v>170</v>
      </c>
      <c r="B175" s="48" t="s">
        <v>469</v>
      </c>
      <c r="C175" s="49" t="s">
        <v>47</v>
      </c>
      <c r="D175" s="50" t="s">
        <v>470</v>
      </c>
      <c r="E175" s="53">
        <v>200000</v>
      </c>
      <c r="F175" s="54">
        <v>45545</v>
      </c>
      <c r="G175" s="54">
        <v>45909</v>
      </c>
      <c r="H175" s="53">
        <v>200000</v>
      </c>
      <c r="I175" s="53">
        <v>160000</v>
      </c>
      <c r="J175" s="55">
        <v>0.15</v>
      </c>
      <c r="K175" s="56">
        <v>30000</v>
      </c>
      <c r="L175" s="57">
        <v>46176</v>
      </c>
      <c r="M175" s="56">
        <f t="shared" si="4"/>
        <v>30000</v>
      </c>
      <c r="N175" s="58">
        <f t="shared" si="5"/>
        <v>0</v>
      </c>
      <c r="O175" s="62"/>
    </row>
    <row r="176" s="44" customFormat="true" ht="32" customHeight="true" spans="1:15">
      <c r="A176" s="47">
        <v>171</v>
      </c>
      <c r="B176" s="48" t="s">
        <v>471</v>
      </c>
      <c r="C176" s="49" t="s">
        <v>175</v>
      </c>
      <c r="D176" s="50" t="s">
        <v>472</v>
      </c>
      <c r="E176" s="53">
        <v>5000000</v>
      </c>
      <c r="F176" s="54">
        <v>45023</v>
      </c>
      <c r="G176" s="54">
        <v>46119</v>
      </c>
      <c r="H176" s="53">
        <v>4000000</v>
      </c>
      <c r="I176" s="53">
        <v>3200000</v>
      </c>
      <c r="J176" s="55">
        <v>0.15</v>
      </c>
      <c r="K176" s="56">
        <v>600000</v>
      </c>
      <c r="L176" s="57">
        <v>46177</v>
      </c>
      <c r="M176" s="56">
        <f t="shared" si="4"/>
        <v>600000</v>
      </c>
      <c r="N176" s="58">
        <f t="shared" si="5"/>
        <v>0</v>
      </c>
      <c r="O176" s="62"/>
    </row>
    <row r="177" s="44" customFormat="true" ht="32" customHeight="true" spans="1:15">
      <c r="A177" s="47">
        <v>172</v>
      </c>
      <c r="B177" s="48" t="s">
        <v>473</v>
      </c>
      <c r="C177" s="49" t="s">
        <v>175</v>
      </c>
      <c r="D177" s="50" t="s">
        <v>474</v>
      </c>
      <c r="E177" s="53">
        <v>5000000</v>
      </c>
      <c r="F177" s="54">
        <v>45016</v>
      </c>
      <c r="G177" s="54">
        <v>46112</v>
      </c>
      <c r="H177" s="53">
        <v>5000000</v>
      </c>
      <c r="I177" s="53">
        <v>4000000</v>
      </c>
      <c r="J177" s="55">
        <v>0.15</v>
      </c>
      <c r="K177" s="56">
        <v>750000</v>
      </c>
      <c r="L177" s="57">
        <v>46177</v>
      </c>
      <c r="M177" s="56">
        <f t="shared" si="4"/>
        <v>750000</v>
      </c>
      <c r="N177" s="58">
        <f t="shared" si="5"/>
        <v>0</v>
      </c>
      <c r="O177" s="62"/>
    </row>
    <row r="178" s="44" customFormat="true" ht="32" customHeight="true" spans="1:15">
      <c r="A178" s="47">
        <v>173</v>
      </c>
      <c r="B178" s="48" t="s">
        <v>475</v>
      </c>
      <c r="C178" s="49" t="s">
        <v>175</v>
      </c>
      <c r="D178" s="50" t="s">
        <v>476</v>
      </c>
      <c r="E178" s="53">
        <v>4000000</v>
      </c>
      <c r="F178" s="54">
        <v>45005</v>
      </c>
      <c r="G178" s="54">
        <v>46101</v>
      </c>
      <c r="H178" s="53">
        <v>4000000</v>
      </c>
      <c r="I178" s="53">
        <v>3200000</v>
      </c>
      <c r="J178" s="55">
        <v>0.15</v>
      </c>
      <c r="K178" s="56">
        <v>600000</v>
      </c>
      <c r="L178" s="57">
        <v>46177</v>
      </c>
      <c r="M178" s="56">
        <f t="shared" si="4"/>
        <v>600000</v>
      </c>
      <c r="N178" s="58">
        <f t="shared" si="5"/>
        <v>0</v>
      </c>
      <c r="O178" s="62"/>
    </row>
    <row r="179" s="44" customFormat="true" ht="32" customHeight="true" spans="1:15">
      <c r="A179" s="47">
        <v>174</v>
      </c>
      <c r="B179" s="48" t="s">
        <v>477</v>
      </c>
      <c r="C179" s="49" t="s">
        <v>62</v>
      </c>
      <c r="D179" s="50" t="s">
        <v>478</v>
      </c>
      <c r="E179" s="53">
        <v>700000</v>
      </c>
      <c r="F179" s="54">
        <v>44817</v>
      </c>
      <c r="G179" s="54">
        <v>45913</v>
      </c>
      <c r="H179" s="53">
        <v>700000</v>
      </c>
      <c r="I179" s="53">
        <v>560000</v>
      </c>
      <c r="J179" s="55">
        <v>0.15</v>
      </c>
      <c r="K179" s="56">
        <v>105000</v>
      </c>
      <c r="L179" s="57">
        <v>46177</v>
      </c>
      <c r="M179" s="56">
        <f t="shared" si="4"/>
        <v>105000</v>
      </c>
      <c r="N179" s="58">
        <f t="shared" si="5"/>
        <v>0</v>
      </c>
      <c r="O179" s="62"/>
    </row>
    <row r="180" s="44" customFormat="true" ht="32" customHeight="true" spans="1:15">
      <c r="A180" s="47">
        <v>175</v>
      </c>
      <c r="B180" s="48" t="s">
        <v>479</v>
      </c>
      <c r="C180" s="49" t="s">
        <v>62</v>
      </c>
      <c r="D180" s="50" t="s">
        <v>478</v>
      </c>
      <c r="E180" s="53">
        <v>500000</v>
      </c>
      <c r="F180" s="54">
        <v>44791</v>
      </c>
      <c r="G180" s="54">
        <v>45887</v>
      </c>
      <c r="H180" s="53">
        <v>500000</v>
      </c>
      <c r="I180" s="53">
        <v>400000</v>
      </c>
      <c r="J180" s="55">
        <v>0.15</v>
      </c>
      <c r="K180" s="56">
        <v>75000</v>
      </c>
      <c r="L180" s="57">
        <v>46177</v>
      </c>
      <c r="M180" s="56">
        <f t="shared" si="4"/>
        <v>75000</v>
      </c>
      <c r="N180" s="58">
        <f t="shared" si="5"/>
        <v>0</v>
      </c>
      <c r="O180" s="62"/>
    </row>
    <row r="181" s="44" customFormat="true" ht="32" customHeight="true" spans="1:15">
      <c r="A181" s="47">
        <v>176</v>
      </c>
      <c r="B181" s="48" t="s">
        <v>480</v>
      </c>
      <c r="C181" s="49" t="s">
        <v>224</v>
      </c>
      <c r="D181" s="50" t="s">
        <v>384</v>
      </c>
      <c r="E181" s="53">
        <v>6300000</v>
      </c>
      <c r="F181" s="54">
        <v>45603</v>
      </c>
      <c r="G181" s="54">
        <v>45968</v>
      </c>
      <c r="H181" s="53">
        <v>6300000</v>
      </c>
      <c r="I181" s="53">
        <v>5040000</v>
      </c>
      <c r="J181" s="55">
        <v>0.15</v>
      </c>
      <c r="K181" s="56">
        <v>945000</v>
      </c>
      <c r="L181" s="57">
        <v>46177</v>
      </c>
      <c r="M181" s="56">
        <f t="shared" si="4"/>
        <v>945000</v>
      </c>
      <c r="N181" s="58">
        <f t="shared" si="5"/>
        <v>0</v>
      </c>
      <c r="O181" s="62"/>
    </row>
    <row r="182" s="44" customFormat="true" ht="32" customHeight="true" spans="1:15">
      <c r="A182" s="47">
        <v>177</v>
      </c>
      <c r="B182" s="48" t="s">
        <v>481</v>
      </c>
      <c r="C182" s="49" t="s">
        <v>40</v>
      </c>
      <c r="D182" s="50" t="s">
        <v>482</v>
      </c>
      <c r="E182" s="53">
        <v>3600000</v>
      </c>
      <c r="F182" s="54">
        <v>45746</v>
      </c>
      <c r="G182" s="54">
        <v>46111</v>
      </c>
      <c r="H182" s="53">
        <v>3600000</v>
      </c>
      <c r="I182" s="53">
        <v>2880000</v>
      </c>
      <c r="J182" s="55">
        <v>0.15</v>
      </c>
      <c r="K182" s="56">
        <v>540000</v>
      </c>
      <c r="L182" s="57">
        <v>46177</v>
      </c>
      <c r="M182" s="56">
        <f t="shared" si="4"/>
        <v>540000</v>
      </c>
      <c r="N182" s="58">
        <f t="shared" si="5"/>
        <v>0</v>
      </c>
      <c r="O182" s="62"/>
    </row>
    <row r="183" s="44" customFormat="true" ht="32" customHeight="true" spans="1:15">
      <c r="A183" s="47">
        <v>178</v>
      </c>
      <c r="B183" s="48" t="s">
        <v>483</v>
      </c>
      <c r="C183" s="49" t="s">
        <v>122</v>
      </c>
      <c r="D183" s="50" t="s">
        <v>484</v>
      </c>
      <c r="E183" s="53">
        <v>5000000</v>
      </c>
      <c r="F183" s="54">
        <v>45622</v>
      </c>
      <c r="G183" s="54">
        <v>45978</v>
      </c>
      <c r="H183" s="53">
        <v>5000000</v>
      </c>
      <c r="I183" s="53">
        <v>4000000</v>
      </c>
      <c r="J183" s="55">
        <v>0.15</v>
      </c>
      <c r="K183" s="56">
        <v>750000</v>
      </c>
      <c r="L183" s="57">
        <v>46177</v>
      </c>
      <c r="M183" s="56">
        <f t="shared" si="4"/>
        <v>750000</v>
      </c>
      <c r="N183" s="58">
        <f t="shared" si="5"/>
        <v>0</v>
      </c>
      <c r="O183" s="62"/>
    </row>
    <row r="184" s="44" customFormat="true" ht="32" customHeight="true" spans="1:15">
      <c r="A184" s="47">
        <v>179</v>
      </c>
      <c r="B184" s="48" t="s">
        <v>485</v>
      </c>
      <c r="C184" s="49" t="s">
        <v>13</v>
      </c>
      <c r="D184" s="50" t="s">
        <v>486</v>
      </c>
      <c r="E184" s="53">
        <v>4989999.99</v>
      </c>
      <c r="F184" s="54">
        <v>45564</v>
      </c>
      <c r="G184" s="54">
        <v>46293</v>
      </c>
      <c r="H184" s="53">
        <v>4989999.99</v>
      </c>
      <c r="I184" s="53">
        <v>3991999.992</v>
      </c>
      <c r="J184" s="55">
        <v>0.15</v>
      </c>
      <c r="K184" s="56">
        <v>748500</v>
      </c>
      <c r="L184" s="57">
        <v>46177</v>
      </c>
      <c r="M184" s="56">
        <f t="shared" si="4"/>
        <v>748500</v>
      </c>
      <c r="N184" s="58">
        <f t="shared" si="5"/>
        <v>0</v>
      </c>
      <c r="O184" s="62"/>
    </row>
    <row r="185" s="44" customFormat="true" ht="32" customHeight="true" spans="1:15">
      <c r="A185" s="47">
        <v>180</v>
      </c>
      <c r="B185" s="48" t="s">
        <v>487</v>
      </c>
      <c r="C185" s="49" t="s">
        <v>55</v>
      </c>
      <c r="D185" s="50" t="s">
        <v>488</v>
      </c>
      <c r="E185" s="53">
        <v>8000000</v>
      </c>
      <c r="F185" s="54">
        <v>45328</v>
      </c>
      <c r="G185" s="54">
        <v>46053</v>
      </c>
      <c r="H185" s="53">
        <v>6966988.57</v>
      </c>
      <c r="I185" s="53">
        <v>5573590.856</v>
      </c>
      <c r="J185" s="55">
        <v>0.15</v>
      </c>
      <c r="K185" s="56">
        <v>1045048.29</v>
      </c>
      <c r="L185" s="57">
        <v>46177</v>
      </c>
      <c r="M185" s="56">
        <f t="shared" si="4"/>
        <v>1045048.29</v>
      </c>
      <c r="N185" s="58">
        <f t="shared" si="5"/>
        <v>0</v>
      </c>
      <c r="O185" s="62"/>
    </row>
    <row r="186" s="44" customFormat="true" ht="32" customHeight="true" spans="1:15">
      <c r="A186" s="47">
        <v>181</v>
      </c>
      <c r="B186" s="48" t="s">
        <v>489</v>
      </c>
      <c r="C186" s="49" t="s">
        <v>47</v>
      </c>
      <c r="D186" s="50" t="s">
        <v>490</v>
      </c>
      <c r="E186" s="53">
        <v>80000</v>
      </c>
      <c r="F186" s="54">
        <v>45652</v>
      </c>
      <c r="G186" s="54">
        <v>45986</v>
      </c>
      <c r="H186" s="53">
        <v>79906.29</v>
      </c>
      <c r="I186" s="53">
        <v>63925.032</v>
      </c>
      <c r="J186" s="55">
        <v>0.15</v>
      </c>
      <c r="K186" s="56">
        <v>11985.94</v>
      </c>
      <c r="L186" s="57">
        <v>46177</v>
      </c>
      <c r="M186" s="56">
        <f t="shared" si="4"/>
        <v>11985.94</v>
      </c>
      <c r="N186" s="58">
        <f t="shared" si="5"/>
        <v>0</v>
      </c>
      <c r="O186" s="62"/>
    </row>
    <row r="187" s="44" customFormat="true" ht="32" customHeight="true" spans="1:15">
      <c r="A187" s="47">
        <v>182</v>
      </c>
      <c r="B187" s="48" t="s">
        <v>491</v>
      </c>
      <c r="C187" s="49" t="s">
        <v>47</v>
      </c>
      <c r="D187" s="50" t="s">
        <v>492</v>
      </c>
      <c r="E187" s="53">
        <v>100000</v>
      </c>
      <c r="F187" s="54">
        <v>45748</v>
      </c>
      <c r="G187" s="54">
        <v>45930</v>
      </c>
      <c r="H187" s="53">
        <v>100000</v>
      </c>
      <c r="I187" s="53">
        <v>80000</v>
      </c>
      <c r="J187" s="55">
        <v>0.15</v>
      </c>
      <c r="K187" s="56">
        <v>15000</v>
      </c>
      <c r="L187" s="57">
        <v>46177</v>
      </c>
      <c r="M187" s="56">
        <f t="shared" si="4"/>
        <v>15000</v>
      </c>
      <c r="N187" s="58">
        <f t="shared" si="5"/>
        <v>0</v>
      </c>
      <c r="O187" s="62"/>
    </row>
    <row r="188" s="44" customFormat="true" ht="32" customHeight="true" spans="1:15">
      <c r="A188" s="47">
        <v>183</v>
      </c>
      <c r="B188" s="48" t="s">
        <v>493</v>
      </c>
      <c r="C188" s="49" t="s">
        <v>186</v>
      </c>
      <c r="D188" s="50" t="s">
        <v>494</v>
      </c>
      <c r="E188" s="53">
        <v>150000</v>
      </c>
      <c r="F188" s="54">
        <v>45786</v>
      </c>
      <c r="G188" s="54">
        <v>46139</v>
      </c>
      <c r="H188" s="53">
        <v>74751.88</v>
      </c>
      <c r="I188" s="53">
        <v>59801.504</v>
      </c>
      <c r="J188" s="55">
        <v>0.15</v>
      </c>
      <c r="K188" s="56">
        <v>11212.78</v>
      </c>
      <c r="L188" s="57">
        <v>46177</v>
      </c>
      <c r="M188" s="56">
        <f t="shared" si="4"/>
        <v>11212.78</v>
      </c>
      <c r="N188" s="58">
        <f t="shared" si="5"/>
        <v>0</v>
      </c>
      <c r="O188" s="62"/>
    </row>
    <row r="189" s="44" customFormat="true" ht="32" customHeight="true" spans="1:15">
      <c r="A189" s="47">
        <v>184</v>
      </c>
      <c r="B189" s="48" t="s">
        <v>495</v>
      </c>
      <c r="C189" s="49" t="s">
        <v>186</v>
      </c>
      <c r="D189" s="50" t="s">
        <v>494</v>
      </c>
      <c r="E189" s="53">
        <v>500000</v>
      </c>
      <c r="F189" s="54">
        <v>45772</v>
      </c>
      <c r="G189" s="54">
        <v>46139</v>
      </c>
      <c r="H189" s="53">
        <v>250000.04</v>
      </c>
      <c r="I189" s="53">
        <v>200000.032</v>
      </c>
      <c r="J189" s="55">
        <v>0.15</v>
      </c>
      <c r="K189" s="56">
        <v>37500.01</v>
      </c>
      <c r="L189" s="57">
        <v>46177</v>
      </c>
      <c r="M189" s="56">
        <f t="shared" si="4"/>
        <v>37500.01</v>
      </c>
      <c r="N189" s="58">
        <f t="shared" si="5"/>
        <v>0</v>
      </c>
      <c r="O189" s="62"/>
    </row>
    <row r="190" s="44" customFormat="true" ht="32" customHeight="true" spans="1:15">
      <c r="A190" s="47">
        <v>185</v>
      </c>
      <c r="B190" s="48" t="s">
        <v>496</v>
      </c>
      <c r="C190" s="49" t="s">
        <v>186</v>
      </c>
      <c r="D190" s="50" t="s">
        <v>497</v>
      </c>
      <c r="E190" s="53">
        <v>180000</v>
      </c>
      <c r="F190" s="54">
        <v>45823</v>
      </c>
      <c r="G190" s="54">
        <v>46198</v>
      </c>
      <c r="H190" s="53">
        <v>180000</v>
      </c>
      <c r="I190" s="53">
        <v>144000</v>
      </c>
      <c r="J190" s="55">
        <v>0.15</v>
      </c>
      <c r="K190" s="56">
        <v>27000</v>
      </c>
      <c r="L190" s="57">
        <v>46177</v>
      </c>
      <c r="M190" s="56">
        <f t="shared" si="4"/>
        <v>27000</v>
      </c>
      <c r="N190" s="58">
        <f t="shared" si="5"/>
        <v>0</v>
      </c>
      <c r="O190" s="62"/>
    </row>
    <row r="191" s="44" customFormat="true" ht="32" customHeight="true" spans="1:15">
      <c r="A191" s="47">
        <v>186</v>
      </c>
      <c r="B191" s="48" t="s">
        <v>498</v>
      </c>
      <c r="C191" s="49" t="s">
        <v>186</v>
      </c>
      <c r="D191" s="50" t="s">
        <v>499</v>
      </c>
      <c r="E191" s="53">
        <v>499000</v>
      </c>
      <c r="F191" s="54">
        <v>45869</v>
      </c>
      <c r="G191" s="54">
        <v>46222</v>
      </c>
      <c r="H191" s="53">
        <v>374250.01</v>
      </c>
      <c r="I191" s="53">
        <v>299400.008</v>
      </c>
      <c r="J191" s="55">
        <v>0.15</v>
      </c>
      <c r="K191" s="56">
        <v>56137.5</v>
      </c>
      <c r="L191" s="57">
        <v>46177</v>
      </c>
      <c r="M191" s="56">
        <f t="shared" si="4"/>
        <v>56137.5</v>
      </c>
      <c r="N191" s="58">
        <f t="shared" si="5"/>
        <v>0</v>
      </c>
      <c r="O191" s="62"/>
    </row>
    <row r="192" s="44" customFormat="true" ht="32" customHeight="true" spans="1:15">
      <c r="A192" s="47">
        <v>187</v>
      </c>
      <c r="B192" s="48" t="s">
        <v>500</v>
      </c>
      <c r="C192" s="49" t="s">
        <v>224</v>
      </c>
      <c r="D192" s="50" t="s">
        <v>501</v>
      </c>
      <c r="E192" s="53">
        <v>3000000</v>
      </c>
      <c r="F192" s="54">
        <v>45625</v>
      </c>
      <c r="G192" s="54">
        <v>45990</v>
      </c>
      <c r="H192" s="53">
        <v>3000000</v>
      </c>
      <c r="I192" s="53">
        <v>2400000</v>
      </c>
      <c r="J192" s="55">
        <v>0.15</v>
      </c>
      <c r="K192" s="56">
        <v>450000</v>
      </c>
      <c r="L192" s="57">
        <v>46177</v>
      </c>
      <c r="M192" s="56">
        <f t="shared" si="4"/>
        <v>450000</v>
      </c>
      <c r="N192" s="58">
        <f t="shared" si="5"/>
        <v>0</v>
      </c>
      <c r="O192" s="62"/>
    </row>
    <row r="193" s="44" customFormat="true" ht="32" customHeight="true" spans="1:15">
      <c r="A193" s="47">
        <v>188</v>
      </c>
      <c r="B193" s="48" t="s">
        <v>502</v>
      </c>
      <c r="C193" s="49" t="s">
        <v>224</v>
      </c>
      <c r="D193" s="50" t="s">
        <v>501</v>
      </c>
      <c r="E193" s="53">
        <v>2000000</v>
      </c>
      <c r="F193" s="54">
        <v>45554</v>
      </c>
      <c r="G193" s="54">
        <v>45919</v>
      </c>
      <c r="H193" s="53">
        <v>2000000</v>
      </c>
      <c r="I193" s="53">
        <v>1600000</v>
      </c>
      <c r="J193" s="55">
        <v>0.15</v>
      </c>
      <c r="K193" s="56">
        <v>300000</v>
      </c>
      <c r="L193" s="57">
        <v>46177</v>
      </c>
      <c r="M193" s="56">
        <f t="shared" si="4"/>
        <v>300000</v>
      </c>
      <c r="N193" s="58">
        <f t="shared" si="5"/>
        <v>0</v>
      </c>
      <c r="O193" s="62"/>
    </row>
    <row r="194" s="44" customFormat="true" ht="32" customHeight="true" spans="1:15">
      <c r="A194" s="47">
        <v>189</v>
      </c>
      <c r="B194" s="48" t="s">
        <v>503</v>
      </c>
      <c r="C194" s="49" t="s">
        <v>195</v>
      </c>
      <c r="D194" s="50" t="s">
        <v>504</v>
      </c>
      <c r="E194" s="53">
        <v>120000</v>
      </c>
      <c r="F194" s="54">
        <v>45457</v>
      </c>
      <c r="G194" s="54">
        <v>45822</v>
      </c>
      <c r="H194" s="53">
        <v>119330</v>
      </c>
      <c r="I194" s="53">
        <v>95464</v>
      </c>
      <c r="J194" s="55">
        <v>0.15</v>
      </c>
      <c r="K194" s="56">
        <v>17899.5</v>
      </c>
      <c r="L194" s="57">
        <v>46178</v>
      </c>
      <c r="M194" s="56">
        <f t="shared" si="4"/>
        <v>17899.5</v>
      </c>
      <c r="N194" s="58">
        <f t="shared" si="5"/>
        <v>0</v>
      </c>
      <c r="O194" s="62"/>
    </row>
    <row r="195" s="44" customFormat="true" ht="32" customHeight="true" spans="1:15">
      <c r="A195" s="47">
        <v>190</v>
      </c>
      <c r="B195" s="48" t="s">
        <v>505</v>
      </c>
      <c r="C195" s="49" t="s">
        <v>195</v>
      </c>
      <c r="D195" s="50" t="s">
        <v>504</v>
      </c>
      <c r="E195" s="53">
        <v>230000</v>
      </c>
      <c r="F195" s="54">
        <v>45457</v>
      </c>
      <c r="G195" s="54">
        <v>45822</v>
      </c>
      <c r="H195" s="53">
        <v>228770</v>
      </c>
      <c r="I195" s="53">
        <v>183016</v>
      </c>
      <c r="J195" s="55">
        <v>0.15</v>
      </c>
      <c r="K195" s="56">
        <v>34315.5</v>
      </c>
      <c r="L195" s="57">
        <v>46178</v>
      </c>
      <c r="M195" s="56">
        <f t="shared" si="4"/>
        <v>34315.5</v>
      </c>
      <c r="N195" s="58">
        <f t="shared" si="5"/>
        <v>0</v>
      </c>
      <c r="O195" s="62"/>
    </row>
    <row r="196" s="44" customFormat="true" ht="32" customHeight="true" spans="1:15">
      <c r="A196" s="47">
        <v>191</v>
      </c>
      <c r="B196" s="48" t="s">
        <v>506</v>
      </c>
      <c r="C196" s="49" t="s">
        <v>195</v>
      </c>
      <c r="D196" s="50" t="s">
        <v>504</v>
      </c>
      <c r="E196" s="53">
        <v>450000</v>
      </c>
      <c r="F196" s="54">
        <v>45457</v>
      </c>
      <c r="G196" s="54">
        <v>45822</v>
      </c>
      <c r="H196" s="53">
        <v>448400</v>
      </c>
      <c r="I196" s="53">
        <v>358720</v>
      </c>
      <c r="J196" s="55">
        <v>0.15</v>
      </c>
      <c r="K196" s="56">
        <v>67260</v>
      </c>
      <c r="L196" s="57">
        <v>46178</v>
      </c>
      <c r="M196" s="56">
        <f t="shared" si="4"/>
        <v>67260</v>
      </c>
      <c r="N196" s="58">
        <f t="shared" si="5"/>
        <v>0</v>
      </c>
      <c r="O196" s="62"/>
    </row>
    <row r="197" s="44" customFormat="true" ht="32" customHeight="true" spans="1:15">
      <c r="A197" s="47">
        <v>192</v>
      </c>
      <c r="B197" s="48" t="s">
        <v>507</v>
      </c>
      <c r="C197" s="49" t="s">
        <v>186</v>
      </c>
      <c r="D197" s="50" t="s">
        <v>508</v>
      </c>
      <c r="E197" s="53">
        <v>500000</v>
      </c>
      <c r="F197" s="54">
        <v>45855</v>
      </c>
      <c r="G197" s="54">
        <v>46596</v>
      </c>
      <c r="H197" s="53">
        <v>476190.48</v>
      </c>
      <c r="I197" s="53">
        <v>380952.384</v>
      </c>
      <c r="J197" s="55">
        <v>0.15</v>
      </c>
      <c r="K197" s="56">
        <v>71428.57</v>
      </c>
      <c r="L197" s="57">
        <v>46178</v>
      </c>
      <c r="M197" s="56">
        <f t="shared" si="4"/>
        <v>71428.57</v>
      </c>
      <c r="N197" s="58">
        <f t="shared" si="5"/>
        <v>0</v>
      </c>
      <c r="O197" s="62"/>
    </row>
    <row r="198" s="44" customFormat="true" ht="32" customHeight="true" spans="1:15">
      <c r="A198" s="47">
        <v>193</v>
      </c>
      <c r="B198" s="48" t="s">
        <v>509</v>
      </c>
      <c r="C198" s="49" t="s">
        <v>186</v>
      </c>
      <c r="D198" s="50" t="s">
        <v>508</v>
      </c>
      <c r="E198" s="53">
        <v>400000</v>
      </c>
      <c r="F198" s="54">
        <v>45856</v>
      </c>
      <c r="G198" s="54">
        <v>46596</v>
      </c>
      <c r="H198" s="53">
        <v>375991.62</v>
      </c>
      <c r="I198" s="53">
        <v>300793.296</v>
      </c>
      <c r="J198" s="55">
        <v>0.15</v>
      </c>
      <c r="K198" s="56">
        <v>56398.74</v>
      </c>
      <c r="L198" s="57">
        <v>46178</v>
      </c>
      <c r="M198" s="56">
        <f t="shared" ref="M198:M261" si="6">ROUND(I198/0.8*J198,2)</f>
        <v>56398.74</v>
      </c>
      <c r="N198" s="58">
        <f t="shared" ref="N198:N261" si="7">K198-M198</f>
        <v>0</v>
      </c>
      <c r="O198" s="62"/>
    </row>
    <row r="199" s="44" customFormat="true" ht="32" customHeight="true" spans="1:15">
      <c r="A199" s="47">
        <v>194</v>
      </c>
      <c r="B199" s="48" t="s">
        <v>510</v>
      </c>
      <c r="C199" s="49" t="s">
        <v>186</v>
      </c>
      <c r="D199" s="50" t="s">
        <v>508</v>
      </c>
      <c r="E199" s="53">
        <v>450000</v>
      </c>
      <c r="F199" s="54">
        <v>45856</v>
      </c>
      <c r="G199" s="54">
        <v>46596</v>
      </c>
      <c r="H199" s="53">
        <v>428571.43</v>
      </c>
      <c r="I199" s="53">
        <v>342857.144</v>
      </c>
      <c r="J199" s="55">
        <v>0.15</v>
      </c>
      <c r="K199" s="56">
        <v>64285.71</v>
      </c>
      <c r="L199" s="57">
        <v>46178</v>
      </c>
      <c r="M199" s="56">
        <f t="shared" si="6"/>
        <v>64285.71</v>
      </c>
      <c r="N199" s="58">
        <f t="shared" si="7"/>
        <v>0</v>
      </c>
      <c r="O199" s="62"/>
    </row>
    <row r="200" s="44" customFormat="true" ht="32" customHeight="true" spans="1:15">
      <c r="A200" s="47">
        <v>195</v>
      </c>
      <c r="B200" s="48" t="s">
        <v>511</v>
      </c>
      <c r="C200" s="49" t="s">
        <v>186</v>
      </c>
      <c r="D200" s="50" t="s">
        <v>512</v>
      </c>
      <c r="E200" s="53">
        <v>320000</v>
      </c>
      <c r="F200" s="54">
        <v>45876</v>
      </c>
      <c r="G200" s="54">
        <v>46227</v>
      </c>
      <c r="H200" s="53">
        <v>213333.36</v>
      </c>
      <c r="I200" s="53">
        <v>170666.688</v>
      </c>
      <c r="J200" s="55">
        <v>0.15</v>
      </c>
      <c r="K200" s="56">
        <v>32000</v>
      </c>
      <c r="L200" s="57">
        <v>46178</v>
      </c>
      <c r="M200" s="56">
        <f t="shared" si="6"/>
        <v>32000</v>
      </c>
      <c r="N200" s="58">
        <f t="shared" si="7"/>
        <v>0</v>
      </c>
      <c r="O200" s="62"/>
    </row>
    <row r="201" s="44" customFormat="true" ht="32" customHeight="true" spans="1:15">
      <c r="A201" s="47">
        <v>196</v>
      </c>
      <c r="B201" s="48" t="s">
        <v>513</v>
      </c>
      <c r="C201" s="49" t="s">
        <v>186</v>
      </c>
      <c r="D201" s="50" t="s">
        <v>512</v>
      </c>
      <c r="E201" s="53">
        <v>350000</v>
      </c>
      <c r="F201" s="54">
        <v>45867</v>
      </c>
      <c r="G201" s="54">
        <v>46227</v>
      </c>
      <c r="H201" s="53">
        <v>233333.36</v>
      </c>
      <c r="I201" s="53">
        <v>186666.688</v>
      </c>
      <c r="J201" s="55">
        <v>0.15</v>
      </c>
      <c r="K201" s="56">
        <v>35000</v>
      </c>
      <c r="L201" s="57">
        <v>46178</v>
      </c>
      <c r="M201" s="56">
        <f t="shared" si="6"/>
        <v>35000</v>
      </c>
      <c r="N201" s="58">
        <f t="shared" si="7"/>
        <v>0</v>
      </c>
      <c r="O201" s="62"/>
    </row>
    <row r="202" s="44" customFormat="true" ht="32" customHeight="true" spans="1:15">
      <c r="A202" s="47">
        <v>197</v>
      </c>
      <c r="B202" s="48" t="s">
        <v>514</v>
      </c>
      <c r="C202" s="49" t="s">
        <v>186</v>
      </c>
      <c r="D202" s="50" t="s">
        <v>512</v>
      </c>
      <c r="E202" s="53">
        <v>300000</v>
      </c>
      <c r="F202" s="54">
        <v>45848</v>
      </c>
      <c r="G202" s="54">
        <v>46227</v>
      </c>
      <c r="H202" s="53">
        <v>200000</v>
      </c>
      <c r="I202" s="53">
        <v>160000</v>
      </c>
      <c r="J202" s="55">
        <v>0.15</v>
      </c>
      <c r="K202" s="56">
        <v>30000</v>
      </c>
      <c r="L202" s="57">
        <v>46178</v>
      </c>
      <c r="M202" s="56">
        <f t="shared" si="6"/>
        <v>30000</v>
      </c>
      <c r="N202" s="58">
        <f t="shared" si="7"/>
        <v>0</v>
      </c>
      <c r="O202" s="62"/>
    </row>
    <row r="203" s="44" customFormat="true" ht="32" customHeight="true" spans="1:15">
      <c r="A203" s="47">
        <v>198</v>
      </c>
      <c r="B203" s="48" t="s">
        <v>515</v>
      </c>
      <c r="C203" s="49" t="s">
        <v>186</v>
      </c>
      <c r="D203" s="50" t="s">
        <v>516</v>
      </c>
      <c r="E203" s="53">
        <v>100000</v>
      </c>
      <c r="F203" s="54">
        <v>45819</v>
      </c>
      <c r="G203" s="54">
        <v>46560</v>
      </c>
      <c r="H203" s="53">
        <v>90476.2</v>
      </c>
      <c r="I203" s="53">
        <v>72380.96</v>
      </c>
      <c r="J203" s="55">
        <v>0.15</v>
      </c>
      <c r="K203" s="56">
        <v>13571.43</v>
      </c>
      <c r="L203" s="57">
        <v>46178</v>
      </c>
      <c r="M203" s="56">
        <f t="shared" si="6"/>
        <v>13571.43</v>
      </c>
      <c r="N203" s="58">
        <f t="shared" si="7"/>
        <v>0</v>
      </c>
      <c r="O203" s="62"/>
    </row>
    <row r="204" s="44" customFormat="true" ht="32" customHeight="true" spans="1:15">
      <c r="A204" s="47">
        <v>199</v>
      </c>
      <c r="B204" s="48" t="s">
        <v>517</v>
      </c>
      <c r="C204" s="49" t="s">
        <v>186</v>
      </c>
      <c r="D204" s="50" t="s">
        <v>516</v>
      </c>
      <c r="E204" s="53">
        <v>50000</v>
      </c>
      <c r="F204" s="54">
        <v>45880</v>
      </c>
      <c r="G204" s="54">
        <v>46256</v>
      </c>
      <c r="H204" s="53">
        <v>50000</v>
      </c>
      <c r="I204" s="53">
        <v>40000</v>
      </c>
      <c r="J204" s="55">
        <v>0.15</v>
      </c>
      <c r="K204" s="56">
        <v>7500</v>
      </c>
      <c r="L204" s="57">
        <v>46178</v>
      </c>
      <c r="M204" s="56">
        <f t="shared" si="6"/>
        <v>7500</v>
      </c>
      <c r="N204" s="58">
        <f t="shared" si="7"/>
        <v>0</v>
      </c>
      <c r="O204" s="62"/>
    </row>
    <row r="205" s="44" customFormat="true" ht="32" customHeight="true" spans="1:15">
      <c r="A205" s="47">
        <v>200</v>
      </c>
      <c r="B205" s="48" t="s">
        <v>518</v>
      </c>
      <c r="C205" s="49" t="s">
        <v>186</v>
      </c>
      <c r="D205" s="50" t="s">
        <v>516</v>
      </c>
      <c r="E205" s="53">
        <v>100000</v>
      </c>
      <c r="F205" s="54">
        <v>45841</v>
      </c>
      <c r="G205" s="54">
        <v>46195</v>
      </c>
      <c r="H205" s="53">
        <v>77777.78</v>
      </c>
      <c r="I205" s="53">
        <v>62222.224</v>
      </c>
      <c r="J205" s="55">
        <v>0.15</v>
      </c>
      <c r="K205" s="56">
        <v>11666.67</v>
      </c>
      <c r="L205" s="57">
        <v>46178</v>
      </c>
      <c r="M205" s="56">
        <f t="shared" si="6"/>
        <v>11666.67</v>
      </c>
      <c r="N205" s="58">
        <f t="shared" si="7"/>
        <v>0</v>
      </c>
      <c r="O205" s="62"/>
    </row>
    <row r="206" s="44" customFormat="true" ht="32" customHeight="true" spans="1:15">
      <c r="A206" s="47">
        <v>201</v>
      </c>
      <c r="B206" s="48" t="s">
        <v>519</v>
      </c>
      <c r="C206" s="49" t="s">
        <v>186</v>
      </c>
      <c r="D206" s="50" t="s">
        <v>520</v>
      </c>
      <c r="E206" s="53">
        <v>200000</v>
      </c>
      <c r="F206" s="54">
        <v>45823</v>
      </c>
      <c r="G206" s="54">
        <v>46188</v>
      </c>
      <c r="H206" s="53">
        <v>145064.88</v>
      </c>
      <c r="I206" s="53">
        <v>116051.904</v>
      </c>
      <c r="J206" s="55">
        <v>0.15</v>
      </c>
      <c r="K206" s="56">
        <v>21759.73</v>
      </c>
      <c r="L206" s="57">
        <v>46182</v>
      </c>
      <c r="M206" s="56">
        <f t="shared" si="6"/>
        <v>21759.73</v>
      </c>
      <c r="N206" s="58">
        <f t="shared" si="7"/>
        <v>0</v>
      </c>
      <c r="O206" s="62"/>
    </row>
    <row r="207" s="44" customFormat="true" ht="32" customHeight="true" spans="1:15">
      <c r="A207" s="47">
        <v>202</v>
      </c>
      <c r="B207" s="48" t="s">
        <v>521</v>
      </c>
      <c r="C207" s="49" t="s">
        <v>186</v>
      </c>
      <c r="D207" s="50" t="s">
        <v>522</v>
      </c>
      <c r="E207" s="53">
        <v>30000</v>
      </c>
      <c r="F207" s="54">
        <v>45777</v>
      </c>
      <c r="G207" s="54">
        <v>46133</v>
      </c>
      <c r="H207" s="53">
        <v>17500</v>
      </c>
      <c r="I207" s="53">
        <v>14000</v>
      </c>
      <c r="J207" s="55">
        <v>0.15</v>
      </c>
      <c r="K207" s="56">
        <v>2625</v>
      </c>
      <c r="L207" s="57">
        <v>46182</v>
      </c>
      <c r="M207" s="56">
        <f t="shared" si="6"/>
        <v>2625</v>
      </c>
      <c r="N207" s="58">
        <f t="shared" si="7"/>
        <v>0</v>
      </c>
      <c r="O207" s="62"/>
    </row>
    <row r="208" s="44" customFormat="true" ht="32" customHeight="true" spans="1:15">
      <c r="A208" s="47">
        <v>203</v>
      </c>
      <c r="B208" s="48" t="s">
        <v>523</v>
      </c>
      <c r="C208" s="49" t="s">
        <v>186</v>
      </c>
      <c r="D208" s="50" t="s">
        <v>524</v>
      </c>
      <c r="E208" s="53">
        <v>26000</v>
      </c>
      <c r="F208" s="63">
        <v>45890</v>
      </c>
      <c r="G208" s="63">
        <v>46241</v>
      </c>
      <c r="H208" s="53">
        <v>26000</v>
      </c>
      <c r="I208" s="53">
        <v>20800</v>
      </c>
      <c r="J208" s="55">
        <v>0.15</v>
      </c>
      <c r="K208" s="56">
        <v>3900</v>
      </c>
      <c r="L208" s="57">
        <v>46182</v>
      </c>
      <c r="M208" s="56">
        <f t="shared" si="6"/>
        <v>3900</v>
      </c>
      <c r="N208" s="58">
        <f t="shared" si="7"/>
        <v>0</v>
      </c>
      <c r="O208" s="62"/>
    </row>
    <row r="209" s="44" customFormat="true" ht="32" customHeight="true" spans="1:15">
      <c r="A209" s="47">
        <v>204</v>
      </c>
      <c r="B209" s="48" t="s">
        <v>525</v>
      </c>
      <c r="C209" s="49" t="s">
        <v>186</v>
      </c>
      <c r="D209" s="50" t="s">
        <v>524</v>
      </c>
      <c r="E209" s="53">
        <v>55000</v>
      </c>
      <c r="F209" s="63">
        <v>45851</v>
      </c>
      <c r="G209" s="63">
        <v>46210</v>
      </c>
      <c r="H209" s="53">
        <v>55000</v>
      </c>
      <c r="I209" s="53">
        <v>44000</v>
      </c>
      <c r="J209" s="55">
        <v>0.15</v>
      </c>
      <c r="K209" s="56">
        <v>8250</v>
      </c>
      <c r="L209" s="57">
        <v>46182</v>
      </c>
      <c r="M209" s="56">
        <f t="shared" si="6"/>
        <v>8250</v>
      </c>
      <c r="N209" s="58">
        <f t="shared" si="7"/>
        <v>0</v>
      </c>
      <c r="O209" s="62"/>
    </row>
    <row r="210" s="44" customFormat="true" ht="32" customHeight="true" spans="1:15">
      <c r="A210" s="47">
        <v>205</v>
      </c>
      <c r="B210" s="48" t="s">
        <v>526</v>
      </c>
      <c r="C210" s="49" t="s">
        <v>186</v>
      </c>
      <c r="D210" s="50" t="s">
        <v>527</v>
      </c>
      <c r="E210" s="53">
        <v>62500</v>
      </c>
      <c r="F210" s="63">
        <v>45793</v>
      </c>
      <c r="G210" s="63">
        <v>46168</v>
      </c>
      <c r="H210" s="53">
        <v>41666.68</v>
      </c>
      <c r="I210" s="53">
        <v>33333.344</v>
      </c>
      <c r="J210" s="55">
        <v>0.15</v>
      </c>
      <c r="K210" s="56">
        <v>6250</v>
      </c>
      <c r="L210" s="57">
        <v>46182</v>
      </c>
      <c r="M210" s="56">
        <f t="shared" si="6"/>
        <v>6250</v>
      </c>
      <c r="N210" s="58">
        <f t="shared" si="7"/>
        <v>0</v>
      </c>
      <c r="O210" s="62"/>
    </row>
    <row r="211" s="44" customFormat="true" ht="32" customHeight="true" spans="1:15">
      <c r="A211" s="47">
        <v>206</v>
      </c>
      <c r="B211" s="48" t="s">
        <v>528</v>
      </c>
      <c r="C211" s="49" t="s">
        <v>186</v>
      </c>
      <c r="D211" s="50" t="s">
        <v>494</v>
      </c>
      <c r="E211" s="53">
        <v>170000</v>
      </c>
      <c r="F211" s="63">
        <v>45822</v>
      </c>
      <c r="G211" s="63">
        <v>46200</v>
      </c>
      <c r="H211" s="53">
        <v>99166.7</v>
      </c>
      <c r="I211" s="53">
        <v>79333.36</v>
      </c>
      <c r="J211" s="55">
        <v>0.15</v>
      </c>
      <c r="K211" s="56">
        <v>14875.01</v>
      </c>
      <c r="L211" s="57">
        <v>46182</v>
      </c>
      <c r="M211" s="56">
        <f t="shared" si="6"/>
        <v>14875.01</v>
      </c>
      <c r="N211" s="58">
        <f t="shared" si="7"/>
        <v>0</v>
      </c>
      <c r="O211" s="62"/>
    </row>
    <row r="212" s="44" customFormat="true" ht="32" customHeight="true" spans="1:15">
      <c r="A212" s="47">
        <v>207</v>
      </c>
      <c r="B212" s="48" t="s">
        <v>529</v>
      </c>
      <c r="C212" s="49" t="s">
        <v>186</v>
      </c>
      <c r="D212" s="50" t="s">
        <v>494</v>
      </c>
      <c r="E212" s="53">
        <v>20000</v>
      </c>
      <c r="F212" s="63">
        <v>45804</v>
      </c>
      <c r="G212" s="63">
        <v>46169</v>
      </c>
      <c r="H212" s="53">
        <v>10000.04</v>
      </c>
      <c r="I212" s="53">
        <v>8000.032</v>
      </c>
      <c r="J212" s="55">
        <v>0.15</v>
      </c>
      <c r="K212" s="56">
        <v>1500.01</v>
      </c>
      <c r="L212" s="57">
        <v>46182</v>
      </c>
      <c r="M212" s="56">
        <f t="shared" si="6"/>
        <v>1500.01</v>
      </c>
      <c r="N212" s="58">
        <f t="shared" si="7"/>
        <v>0</v>
      </c>
      <c r="O212" s="62"/>
    </row>
    <row r="213" s="44" customFormat="true" ht="32" customHeight="true" spans="1:15">
      <c r="A213" s="47">
        <v>208</v>
      </c>
      <c r="B213" s="48" t="s">
        <v>530</v>
      </c>
      <c r="C213" s="49" t="s">
        <v>55</v>
      </c>
      <c r="D213" s="50" t="s">
        <v>531</v>
      </c>
      <c r="E213" s="53">
        <v>950000</v>
      </c>
      <c r="F213" s="63">
        <v>45645</v>
      </c>
      <c r="G213" s="63">
        <v>46010</v>
      </c>
      <c r="H213" s="53">
        <v>950000</v>
      </c>
      <c r="I213" s="53">
        <v>760000</v>
      </c>
      <c r="J213" s="55">
        <v>0.15</v>
      </c>
      <c r="K213" s="56">
        <v>142500</v>
      </c>
      <c r="L213" s="57">
        <v>46182</v>
      </c>
      <c r="M213" s="56">
        <f t="shared" si="6"/>
        <v>142500</v>
      </c>
      <c r="N213" s="58">
        <f t="shared" si="7"/>
        <v>0</v>
      </c>
      <c r="O213" s="62"/>
    </row>
    <row r="214" s="44" customFormat="true" ht="32" customHeight="true" spans="1:15">
      <c r="A214" s="47">
        <v>209</v>
      </c>
      <c r="B214" s="48" t="s">
        <v>532</v>
      </c>
      <c r="C214" s="49" t="s">
        <v>186</v>
      </c>
      <c r="D214" s="50" t="s">
        <v>533</v>
      </c>
      <c r="E214" s="53">
        <v>100000</v>
      </c>
      <c r="F214" s="63">
        <v>45877</v>
      </c>
      <c r="G214" s="63">
        <v>46238</v>
      </c>
      <c r="H214" s="53">
        <v>100000</v>
      </c>
      <c r="I214" s="53">
        <v>80000</v>
      </c>
      <c r="J214" s="55">
        <v>0.15</v>
      </c>
      <c r="K214" s="56">
        <v>15000</v>
      </c>
      <c r="L214" s="57">
        <v>46184</v>
      </c>
      <c r="M214" s="56">
        <f t="shared" si="6"/>
        <v>15000</v>
      </c>
      <c r="N214" s="58">
        <f t="shared" si="7"/>
        <v>0</v>
      </c>
      <c r="O214" s="62"/>
    </row>
    <row r="215" s="44" customFormat="true" ht="32" customHeight="true" spans="1:15">
      <c r="A215" s="47">
        <v>210</v>
      </c>
      <c r="B215" s="48" t="s">
        <v>534</v>
      </c>
      <c r="C215" s="49" t="s">
        <v>186</v>
      </c>
      <c r="D215" s="50" t="s">
        <v>533</v>
      </c>
      <c r="E215" s="53">
        <v>140000</v>
      </c>
      <c r="F215" s="63">
        <v>45877</v>
      </c>
      <c r="G215" s="63">
        <v>46238</v>
      </c>
      <c r="H215" s="53">
        <v>128333.34</v>
      </c>
      <c r="I215" s="53">
        <v>102666.672</v>
      </c>
      <c r="J215" s="55">
        <v>0.15</v>
      </c>
      <c r="K215" s="56">
        <v>19250</v>
      </c>
      <c r="L215" s="57">
        <v>46184</v>
      </c>
      <c r="M215" s="56">
        <f t="shared" si="6"/>
        <v>19250</v>
      </c>
      <c r="N215" s="58">
        <f t="shared" si="7"/>
        <v>0</v>
      </c>
      <c r="O215" s="62"/>
    </row>
    <row r="216" s="44" customFormat="true" ht="32" customHeight="true" spans="1:15">
      <c r="A216" s="47">
        <v>211</v>
      </c>
      <c r="B216" s="48" t="s">
        <v>535</v>
      </c>
      <c r="C216" s="49" t="s">
        <v>186</v>
      </c>
      <c r="D216" s="50" t="s">
        <v>536</v>
      </c>
      <c r="E216" s="53">
        <v>60000</v>
      </c>
      <c r="F216" s="63">
        <v>45807</v>
      </c>
      <c r="G216" s="63">
        <v>46169</v>
      </c>
      <c r="H216" s="53">
        <v>40000</v>
      </c>
      <c r="I216" s="53">
        <v>32000</v>
      </c>
      <c r="J216" s="55">
        <v>0.15</v>
      </c>
      <c r="K216" s="56">
        <v>6000</v>
      </c>
      <c r="L216" s="57">
        <v>46184</v>
      </c>
      <c r="M216" s="56">
        <f t="shared" si="6"/>
        <v>6000</v>
      </c>
      <c r="N216" s="58">
        <f t="shared" si="7"/>
        <v>0</v>
      </c>
      <c r="O216" s="62"/>
    </row>
    <row r="217" s="44" customFormat="true" ht="32" customHeight="true" spans="1:15">
      <c r="A217" s="47">
        <v>212</v>
      </c>
      <c r="B217" s="48" t="s">
        <v>537</v>
      </c>
      <c r="C217" s="49" t="s">
        <v>186</v>
      </c>
      <c r="D217" s="50" t="s">
        <v>536</v>
      </c>
      <c r="E217" s="53">
        <v>60716</v>
      </c>
      <c r="F217" s="63">
        <v>45807</v>
      </c>
      <c r="G217" s="63">
        <v>46169</v>
      </c>
      <c r="H217" s="53">
        <v>40477.36</v>
      </c>
      <c r="I217" s="53">
        <v>32381.888</v>
      </c>
      <c r="J217" s="55">
        <v>0.15</v>
      </c>
      <c r="K217" s="56">
        <v>6071.6</v>
      </c>
      <c r="L217" s="57">
        <v>46184</v>
      </c>
      <c r="M217" s="56">
        <f t="shared" si="6"/>
        <v>6071.6</v>
      </c>
      <c r="N217" s="58">
        <f t="shared" si="7"/>
        <v>0</v>
      </c>
      <c r="O217" s="62"/>
    </row>
    <row r="218" s="44" customFormat="true" ht="32" customHeight="true" spans="1:15">
      <c r="A218" s="47">
        <v>213</v>
      </c>
      <c r="B218" s="48" t="s">
        <v>538</v>
      </c>
      <c r="C218" s="49" t="s">
        <v>186</v>
      </c>
      <c r="D218" s="50" t="s">
        <v>536</v>
      </c>
      <c r="E218" s="53">
        <v>50000</v>
      </c>
      <c r="F218" s="63">
        <v>45789</v>
      </c>
      <c r="G218" s="63">
        <v>46139</v>
      </c>
      <c r="H218" s="53">
        <v>29166.7</v>
      </c>
      <c r="I218" s="53">
        <v>23333.36</v>
      </c>
      <c r="J218" s="55">
        <v>0.15</v>
      </c>
      <c r="K218" s="56">
        <v>4375.01</v>
      </c>
      <c r="L218" s="57">
        <v>46184</v>
      </c>
      <c r="M218" s="56">
        <f t="shared" si="6"/>
        <v>4375.01</v>
      </c>
      <c r="N218" s="58">
        <f t="shared" si="7"/>
        <v>0</v>
      </c>
      <c r="O218" s="62"/>
    </row>
    <row r="219" s="44" customFormat="true" ht="32" customHeight="true" spans="1:15">
      <c r="A219" s="47">
        <v>214</v>
      </c>
      <c r="B219" s="48" t="s">
        <v>539</v>
      </c>
      <c r="C219" s="49" t="s">
        <v>186</v>
      </c>
      <c r="D219" s="50" t="s">
        <v>205</v>
      </c>
      <c r="E219" s="53">
        <v>37000</v>
      </c>
      <c r="F219" s="63">
        <v>45795</v>
      </c>
      <c r="G219" s="63">
        <v>46164</v>
      </c>
      <c r="H219" s="53">
        <v>24666.68</v>
      </c>
      <c r="I219" s="53">
        <v>19733.344</v>
      </c>
      <c r="J219" s="55">
        <v>0.15</v>
      </c>
      <c r="K219" s="56">
        <v>3700</v>
      </c>
      <c r="L219" s="57">
        <v>46184</v>
      </c>
      <c r="M219" s="56">
        <f t="shared" si="6"/>
        <v>3700</v>
      </c>
      <c r="N219" s="58">
        <f t="shared" si="7"/>
        <v>0</v>
      </c>
      <c r="O219" s="62"/>
    </row>
    <row r="220" s="44" customFormat="true" ht="32" customHeight="true" spans="1:15">
      <c r="A220" s="47">
        <v>215</v>
      </c>
      <c r="B220" s="48" t="s">
        <v>540</v>
      </c>
      <c r="C220" s="49" t="s">
        <v>55</v>
      </c>
      <c r="D220" s="50" t="s">
        <v>541</v>
      </c>
      <c r="E220" s="53">
        <v>800000</v>
      </c>
      <c r="F220" s="63">
        <v>45300</v>
      </c>
      <c r="G220" s="63">
        <v>46016</v>
      </c>
      <c r="H220" s="53">
        <v>600000</v>
      </c>
      <c r="I220" s="53">
        <v>480000</v>
      </c>
      <c r="J220" s="55">
        <v>0.15</v>
      </c>
      <c r="K220" s="56">
        <v>90000</v>
      </c>
      <c r="L220" s="57">
        <v>46184</v>
      </c>
      <c r="M220" s="56">
        <f t="shared" si="6"/>
        <v>90000</v>
      </c>
      <c r="N220" s="58">
        <f t="shared" si="7"/>
        <v>0</v>
      </c>
      <c r="O220" s="62"/>
    </row>
    <row r="221" s="44" customFormat="true" ht="32" customHeight="true" spans="1:15">
      <c r="A221" s="47">
        <v>216</v>
      </c>
      <c r="B221" s="48" t="s">
        <v>542</v>
      </c>
      <c r="C221" s="49" t="s">
        <v>13</v>
      </c>
      <c r="D221" s="50" t="s">
        <v>543</v>
      </c>
      <c r="E221" s="53">
        <v>210000</v>
      </c>
      <c r="F221" s="63">
        <v>45191</v>
      </c>
      <c r="G221" s="63">
        <v>46287</v>
      </c>
      <c r="H221" s="53">
        <v>208000</v>
      </c>
      <c r="I221" s="53">
        <v>166400</v>
      </c>
      <c r="J221" s="55">
        <v>0.15</v>
      </c>
      <c r="K221" s="56">
        <v>31200</v>
      </c>
      <c r="L221" s="57">
        <v>46184</v>
      </c>
      <c r="M221" s="56">
        <f t="shared" si="6"/>
        <v>31200</v>
      </c>
      <c r="N221" s="58">
        <f t="shared" si="7"/>
        <v>0</v>
      </c>
      <c r="O221" s="62"/>
    </row>
    <row r="222" s="44" customFormat="true" ht="32" customHeight="true" spans="1:15">
      <c r="A222" s="47">
        <v>217</v>
      </c>
      <c r="B222" s="48" t="s">
        <v>544</v>
      </c>
      <c r="C222" s="49" t="s">
        <v>13</v>
      </c>
      <c r="D222" s="50" t="s">
        <v>545</v>
      </c>
      <c r="E222" s="53">
        <v>592000</v>
      </c>
      <c r="F222" s="63">
        <v>45394</v>
      </c>
      <c r="G222" s="63">
        <v>46489</v>
      </c>
      <c r="H222" s="53">
        <v>146800.86</v>
      </c>
      <c r="I222" s="53">
        <v>117440.688</v>
      </c>
      <c r="J222" s="55">
        <v>0.15</v>
      </c>
      <c r="K222" s="56">
        <v>22020.13</v>
      </c>
      <c r="L222" s="57">
        <v>46184</v>
      </c>
      <c r="M222" s="56">
        <f t="shared" si="6"/>
        <v>22020.13</v>
      </c>
      <c r="N222" s="58">
        <f t="shared" si="7"/>
        <v>0</v>
      </c>
      <c r="O222" s="62"/>
    </row>
    <row r="223" s="44" customFormat="true" ht="32" customHeight="true" spans="1:15">
      <c r="A223" s="47">
        <v>218</v>
      </c>
      <c r="B223" s="48" t="s">
        <v>546</v>
      </c>
      <c r="C223" s="49" t="s">
        <v>13</v>
      </c>
      <c r="D223" s="50" t="s">
        <v>547</v>
      </c>
      <c r="E223" s="53">
        <v>336000</v>
      </c>
      <c r="F223" s="63">
        <v>45349</v>
      </c>
      <c r="G223" s="63">
        <v>46445</v>
      </c>
      <c r="H223" s="53">
        <v>336000</v>
      </c>
      <c r="I223" s="53">
        <v>268800</v>
      </c>
      <c r="J223" s="55">
        <v>0.15</v>
      </c>
      <c r="K223" s="56">
        <v>50400</v>
      </c>
      <c r="L223" s="57">
        <v>46184</v>
      </c>
      <c r="M223" s="56">
        <f t="shared" si="6"/>
        <v>50400</v>
      </c>
      <c r="N223" s="58">
        <f t="shared" si="7"/>
        <v>0</v>
      </c>
      <c r="O223" s="62"/>
    </row>
    <row r="224" s="44" customFormat="true" ht="32" customHeight="true" spans="1:15">
      <c r="A224" s="47">
        <v>219</v>
      </c>
      <c r="B224" s="48" t="s">
        <v>548</v>
      </c>
      <c r="C224" s="49" t="s">
        <v>51</v>
      </c>
      <c r="D224" s="50" t="s">
        <v>549</v>
      </c>
      <c r="E224" s="53">
        <v>504800</v>
      </c>
      <c r="F224" s="63">
        <v>45715</v>
      </c>
      <c r="G224" s="63">
        <v>46079</v>
      </c>
      <c r="H224" s="53">
        <v>504800</v>
      </c>
      <c r="I224" s="53">
        <v>403840</v>
      </c>
      <c r="J224" s="55">
        <v>0.15</v>
      </c>
      <c r="K224" s="56">
        <v>75720</v>
      </c>
      <c r="L224" s="57">
        <v>46184</v>
      </c>
      <c r="M224" s="56">
        <f t="shared" si="6"/>
        <v>75720</v>
      </c>
      <c r="N224" s="58">
        <f t="shared" si="7"/>
        <v>0</v>
      </c>
      <c r="O224" s="62"/>
    </row>
    <row r="225" s="44" customFormat="true" ht="32" customHeight="true" spans="1:15">
      <c r="A225" s="47">
        <v>220</v>
      </c>
      <c r="B225" s="48" t="s">
        <v>550</v>
      </c>
      <c r="C225" s="49" t="s">
        <v>51</v>
      </c>
      <c r="D225" s="50" t="s">
        <v>549</v>
      </c>
      <c r="E225" s="53">
        <v>995200</v>
      </c>
      <c r="F225" s="63">
        <v>45713</v>
      </c>
      <c r="G225" s="63">
        <v>46077</v>
      </c>
      <c r="H225" s="53">
        <v>995200</v>
      </c>
      <c r="I225" s="53">
        <v>796160</v>
      </c>
      <c r="J225" s="55">
        <v>0.15</v>
      </c>
      <c r="K225" s="56">
        <v>149280</v>
      </c>
      <c r="L225" s="57">
        <v>46184</v>
      </c>
      <c r="M225" s="56">
        <f t="shared" si="6"/>
        <v>149280</v>
      </c>
      <c r="N225" s="58">
        <f t="shared" si="7"/>
        <v>0</v>
      </c>
      <c r="O225" s="62"/>
    </row>
    <row r="226" s="44" customFormat="true" ht="32" customHeight="true" spans="1:15">
      <c r="A226" s="47">
        <v>221</v>
      </c>
      <c r="B226" s="48" t="s">
        <v>551</v>
      </c>
      <c r="C226" s="49" t="s">
        <v>51</v>
      </c>
      <c r="D226" s="50" t="s">
        <v>549</v>
      </c>
      <c r="E226" s="53">
        <v>500000</v>
      </c>
      <c r="F226" s="63">
        <v>45712</v>
      </c>
      <c r="G226" s="63">
        <v>46076</v>
      </c>
      <c r="H226" s="53">
        <v>500000</v>
      </c>
      <c r="I226" s="53">
        <v>400000</v>
      </c>
      <c r="J226" s="55">
        <v>0.15</v>
      </c>
      <c r="K226" s="56">
        <v>75000</v>
      </c>
      <c r="L226" s="57">
        <v>46184</v>
      </c>
      <c r="M226" s="56">
        <f t="shared" si="6"/>
        <v>75000</v>
      </c>
      <c r="N226" s="58">
        <f t="shared" si="7"/>
        <v>0</v>
      </c>
      <c r="O226" s="62"/>
    </row>
    <row r="227" s="44" customFormat="true" ht="32" customHeight="true" spans="1:15">
      <c r="A227" s="47">
        <v>222</v>
      </c>
      <c r="B227" s="48" t="s">
        <v>552</v>
      </c>
      <c r="C227" s="49" t="s">
        <v>13</v>
      </c>
      <c r="D227" s="50" t="s">
        <v>553</v>
      </c>
      <c r="E227" s="53">
        <v>2000000</v>
      </c>
      <c r="F227" s="63">
        <v>45450</v>
      </c>
      <c r="G227" s="63">
        <v>46545</v>
      </c>
      <c r="H227" s="53">
        <v>1942416.11</v>
      </c>
      <c r="I227" s="53">
        <v>1553932.888</v>
      </c>
      <c r="J227" s="55">
        <v>0.15</v>
      </c>
      <c r="K227" s="56">
        <v>291362.42</v>
      </c>
      <c r="L227" s="57">
        <v>46184</v>
      </c>
      <c r="M227" s="56">
        <f t="shared" si="6"/>
        <v>291362.42</v>
      </c>
      <c r="N227" s="58">
        <f t="shared" si="7"/>
        <v>0</v>
      </c>
      <c r="O227" s="62"/>
    </row>
    <row r="228" s="44" customFormat="true" ht="32" customHeight="true" spans="1:15">
      <c r="A228" s="47">
        <v>223</v>
      </c>
      <c r="B228" s="48" t="s">
        <v>554</v>
      </c>
      <c r="C228" s="49" t="s">
        <v>13</v>
      </c>
      <c r="D228" s="50" t="s">
        <v>555</v>
      </c>
      <c r="E228" s="53">
        <v>2000000</v>
      </c>
      <c r="F228" s="63">
        <v>45255</v>
      </c>
      <c r="G228" s="63">
        <v>46351</v>
      </c>
      <c r="H228" s="53">
        <v>173076.9</v>
      </c>
      <c r="I228" s="53">
        <v>138461.52</v>
      </c>
      <c r="J228" s="55">
        <v>0.15</v>
      </c>
      <c r="K228" s="56">
        <v>25961.54</v>
      </c>
      <c r="L228" s="57">
        <v>46184</v>
      </c>
      <c r="M228" s="56">
        <f t="shared" si="6"/>
        <v>25961.54</v>
      </c>
      <c r="N228" s="58">
        <f t="shared" si="7"/>
        <v>0</v>
      </c>
      <c r="O228" s="62"/>
    </row>
    <row r="229" s="44" customFormat="true" ht="32" customHeight="true" spans="1:15">
      <c r="A229" s="47">
        <v>224</v>
      </c>
      <c r="B229" s="48" t="s">
        <v>556</v>
      </c>
      <c r="C229" s="49" t="s">
        <v>175</v>
      </c>
      <c r="D229" s="50" t="s">
        <v>557</v>
      </c>
      <c r="E229" s="53">
        <v>1400000</v>
      </c>
      <c r="F229" s="63">
        <v>45651</v>
      </c>
      <c r="G229" s="63">
        <v>46010</v>
      </c>
      <c r="H229" s="53">
        <v>1400000</v>
      </c>
      <c r="I229" s="53">
        <v>1120000</v>
      </c>
      <c r="J229" s="55">
        <v>0.15</v>
      </c>
      <c r="K229" s="56">
        <v>210000</v>
      </c>
      <c r="L229" s="57">
        <v>46184</v>
      </c>
      <c r="M229" s="56">
        <f t="shared" si="6"/>
        <v>210000</v>
      </c>
      <c r="N229" s="58">
        <f t="shared" si="7"/>
        <v>0</v>
      </c>
      <c r="O229" s="62"/>
    </row>
    <row r="230" s="44" customFormat="true" ht="32" customHeight="true" spans="1:15">
      <c r="A230" s="47">
        <v>225</v>
      </c>
      <c r="B230" s="48" t="s">
        <v>558</v>
      </c>
      <c r="C230" s="49" t="s">
        <v>175</v>
      </c>
      <c r="D230" s="50" t="s">
        <v>557</v>
      </c>
      <c r="E230" s="53">
        <v>2900000</v>
      </c>
      <c r="F230" s="63">
        <v>45639</v>
      </c>
      <c r="G230" s="63">
        <v>46001</v>
      </c>
      <c r="H230" s="53">
        <v>2900000</v>
      </c>
      <c r="I230" s="53">
        <v>2320000</v>
      </c>
      <c r="J230" s="55">
        <v>0.15</v>
      </c>
      <c r="K230" s="56">
        <v>435000</v>
      </c>
      <c r="L230" s="57">
        <v>46184</v>
      </c>
      <c r="M230" s="56">
        <f t="shared" si="6"/>
        <v>435000</v>
      </c>
      <c r="N230" s="58">
        <f t="shared" si="7"/>
        <v>0</v>
      </c>
      <c r="O230" s="62"/>
    </row>
    <row r="231" s="44" customFormat="true" ht="32" customHeight="true" spans="1:15">
      <c r="A231" s="47">
        <v>226</v>
      </c>
      <c r="B231" s="48" t="s">
        <v>559</v>
      </c>
      <c r="C231" s="49" t="s">
        <v>55</v>
      </c>
      <c r="D231" s="50" t="s">
        <v>560</v>
      </c>
      <c r="E231" s="53">
        <v>10000000</v>
      </c>
      <c r="F231" s="63">
        <v>45814</v>
      </c>
      <c r="G231" s="63">
        <v>46179</v>
      </c>
      <c r="H231" s="53">
        <v>10000000</v>
      </c>
      <c r="I231" s="53">
        <v>8000000</v>
      </c>
      <c r="J231" s="55">
        <v>0.15</v>
      </c>
      <c r="K231" s="56">
        <v>1500000</v>
      </c>
      <c r="L231" s="57">
        <v>46184</v>
      </c>
      <c r="M231" s="56">
        <f t="shared" si="6"/>
        <v>1500000</v>
      </c>
      <c r="N231" s="58">
        <f t="shared" si="7"/>
        <v>0</v>
      </c>
      <c r="O231" s="62"/>
    </row>
    <row r="232" s="44" customFormat="true" ht="32" customHeight="true" spans="1:15">
      <c r="A232" s="47">
        <v>227</v>
      </c>
      <c r="B232" s="48" t="s">
        <v>561</v>
      </c>
      <c r="C232" s="49" t="s">
        <v>192</v>
      </c>
      <c r="D232" s="50" t="s">
        <v>562</v>
      </c>
      <c r="E232" s="53">
        <v>2300000</v>
      </c>
      <c r="F232" s="63">
        <v>45604</v>
      </c>
      <c r="G232" s="63">
        <v>45968</v>
      </c>
      <c r="H232" s="53">
        <v>2300000</v>
      </c>
      <c r="I232" s="53">
        <v>1840000</v>
      </c>
      <c r="J232" s="55">
        <v>0.15</v>
      </c>
      <c r="K232" s="56">
        <v>345000</v>
      </c>
      <c r="L232" s="57">
        <v>46184</v>
      </c>
      <c r="M232" s="56">
        <f t="shared" si="6"/>
        <v>345000</v>
      </c>
      <c r="N232" s="58">
        <f t="shared" si="7"/>
        <v>0</v>
      </c>
      <c r="O232" s="62"/>
    </row>
    <row r="233" s="44" customFormat="true" ht="32" customHeight="true" spans="1:15">
      <c r="A233" s="47">
        <v>228</v>
      </c>
      <c r="B233" s="48" t="s">
        <v>563</v>
      </c>
      <c r="C233" s="49" t="s">
        <v>55</v>
      </c>
      <c r="D233" s="50" t="s">
        <v>564</v>
      </c>
      <c r="E233" s="53">
        <v>1300000</v>
      </c>
      <c r="F233" s="63">
        <v>45183</v>
      </c>
      <c r="G233" s="63">
        <v>45909</v>
      </c>
      <c r="H233" s="53">
        <v>1300000</v>
      </c>
      <c r="I233" s="53">
        <v>1040000</v>
      </c>
      <c r="J233" s="55">
        <v>0.15</v>
      </c>
      <c r="K233" s="56">
        <v>195000</v>
      </c>
      <c r="L233" s="57">
        <v>46184</v>
      </c>
      <c r="M233" s="56">
        <f t="shared" si="6"/>
        <v>195000</v>
      </c>
      <c r="N233" s="58">
        <f t="shared" si="7"/>
        <v>0</v>
      </c>
      <c r="O233" s="62"/>
    </row>
    <row r="234" s="44" customFormat="true" ht="32" customHeight="true" spans="1:15">
      <c r="A234" s="47">
        <v>229</v>
      </c>
      <c r="B234" s="48" t="s">
        <v>565</v>
      </c>
      <c r="C234" s="49" t="s">
        <v>55</v>
      </c>
      <c r="D234" s="50" t="s">
        <v>566</v>
      </c>
      <c r="E234" s="53">
        <v>300000</v>
      </c>
      <c r="F234" s="63">
        <v>45605</v>
      </c>
      <c r="G234" s="63">
        <v>45970</v>
      </c>
      <c r="H234" s="53">
        <v>300000</v>
      </c>
      <c r="I234" s="53">
        <v>240000</v>
      </c>
      <c r="J234" s="55">
        <v>0.15</v>
      </c>
      <c r="K234" s="56">
        <v>45000</v>
      </c>
      <c r="L234" s="57">
        <v>46196</v>
      </c>
      <c r="M234" s="56">
        <f t="shared" si="6"/>
        <v>45000</v>
      </c>
      <c r="N234" s="58">
        <f t="shared" si="7"/>
        <v>0</v>
      </c>
      <c r="O234" s="62"/>
    </row>
    <row r="235" s="44" customFormat="true" ht="32" customHeight="true" spans="1:15">
      <c r="A235" s="47">
        <v>230</v>
      </c>
      <c r="B235" s="48" t="s">
        <v>567</v>
      </c>
      <c r="C235" s="49" t="s">
        <v>224</v>
      </c>
      <c r="D235" s="50" t="s">
        <v>568</v>
      </c>
      <c r="E235" s="53">
        <v>600000</v>
      </c>
      <c r="F235" s="63">
        <v>45643</v>
      </c>
      <c r="G235" s="63">
        <v>46008</v>
      </c>
      <c r="H235" s="53">
        <v>600000</v>
      </c>
      <c r="I235" s="53">
        <v>480000</v>
      </c>
      <c r="J235" s="55">
        <v>0.15</v>
      </c>
      <c r="K235" s="56">
        <v>90000</v>
      </c>
      <c r="L235" s="57">
        <v>46196</v>
      </c>
      <c r="M235" s="56">
        <f t="shared" si="6"/>
        <v>90000</v>
      </c>
      <c r="N235" s="58">
        <f t="shared" si="7"/>
        <v>0</v>
      </c>
      <c r="O235" s="62"/>
    </row>
    <row r="236" s="44" customFormat="true" ht="32" customHeight="true" spans="1:15">
      <c r="A236" s="47">
        <v>231</v>
      </c>
      <c r="B236" s="48" t="s">
        <v>569</v>
      </c>
      <c r="C236" s="49" t="s">
        <v>47</v>
      </c>
      <c r="D236" s="50" t="s">
        <v>570</v>
      </c>
      <c r="E236" s="53">
        <v>150000</v>
      </c>
      <c r="F236" s="63">
        <v>45672</v>
      </c>
      <c r="G236" s="63">
        <v>46037</v>
      </c>
      <c r="H236" s="53">
        <v>130797.62</v>
      </c>
      <c r="I236" s="53">
        <v>104638.096</v>
      </c>
      <c r="J236" s="55">
        <v>0.15</v>
      </c>
      <c r="K236" s="56">
        <v>19619.64</v>
      </c>
      <c r="L236" s="57">
        <v>46196</v>
      </c>
      <c r="M236" s="56">
        <f t="shared" si="6"/>
        <v>19619.64</v>
      </c>
      <c r="N236" s="58">
        <f t="shared" si="7"/>
        <v>0</v>
      </c>
      <c r="O236" s="62"/>
    </row>
    <row r="237" s="44" customFormat="true" ht="32" customHeight="true" spans="1:15">
      <c r="A237" s="47">
        <v>232</v>
      </c>
      <c r="B237" s="48" t="s">
        <v>571</v>
      </c>
      <c r="C237" s="49" t="s">
        <v>47</v>
      </c>
      <c r="D237" s="50" t="s">
        <v>572</v>
      </c>
      <c r="E237" s="53">
        <v>500000</v>
      </c>
      <c r="F237" s="63">
        <v>45680</v>
      </c>
      <c r="G237" s="63">
        <v>46045</v>
      </c>
      <c r="H237" s="53">
        <v>500000</v>
      </c>
      <c r="I237" s="53">
        <v>400000</v>
      </c>
      <c r="J237" s="55">
        <v>0.15</v>
      </c>
      <c r="K237" s="56">
        <v>75000</v>
      </c>
      <c r="L237" s="57">
        <v>46196</v>
      </c>
      <c r="M237" s="56">
        <f t="shared" si="6"/>
        <v>75000</v>
      </c>
      <c r="N237" s="58">
        <f t="shared" si="7"/>
        <v>0</v>
      </c>
      <c r="O237" s="62"/>
    </row>
    <row r="238" s="44" customFormat="true" ht="32" customHeight="true" spans="1:15">
      <c r="A238" s="47">
        <v>233</v>
      </c>
      <c r="B238" s="48" t="s">
        <v>573</v>
      </c>
      <c r="C238" s="49" t="s">
        <v>186</v>
      </c>
      <c r="D238" s="50" t="s">
        <v>574</v>
      </c>
      <c r="E238" s="53">
        <v>33000</v>
      </c>
      <c r="F238" s="63">
        <v>45868</v>
      </c>
      <c r="G238" s="63">
        <v>46242</v>
      </c>
      <c r="H238" s="53">
        <v>24750</v>
      </c>
      <c r="I238" s="53">
        <v>19800</v>
      </c>
      <c r="J238" s="55">
        <v>0.15</v>
      </c>
      <c r="K238" s="56">
        <v>3712.5</v>
      </c>
      <c r="L238" s="57">
        <v>46196</v>
      </c>
      <c r="M238" s="56">
        <f t="shared" si="6"/>
        <v>3712.5</v>
      </c>
      <c r="N238" s="58">
        <f t="shared" si="7"/>
        <v>0</v>
      </c>
      <c r="O238" s="62"/>
    </row>
    <row r="239" s="44" customFormat="true" ht="32" customHeight="true" spans="1:15">
      <c r="A239" s="47">
        <v>234</v>
      </c>
      <c r="B239" s="48" t="s">
        <v>575</v>
      </c>
      <c r="C239" s="49" t="s">
        <v>186</v>
      </c>
      <c r="D239" s="50" t="s">
        <v>574</v>
      </c>
      <c r="E239" s="53">
        <v>41900</v>
      </c>
      <c r="F239" s="63">
        <v>45865</v>
      </c>
      <c r="G239" s="63">
        <v>46242</v>
      </c>
      <c r="H239" s="53">
        <v>31425.02</v>
      </c>
      <c r="I239" s="53">
        <v>25140.016</v>
      </c>
      <c r="J239" s="55">
        <v>0.15</v>
      </c>
      <c r="K239" s="56">
        <v>4713.75</v>
      </c>
      <c r="L239" s="57">
        <v>46196</v>
      </c>
      <c r="M239" s="56">
        <f t="shared" si="6"/>
        <v>4713.75</v>
      </c>
      <c r="N239" s="58">
        <f t="shared" si="7"/>
        <v>0</v>
      </c>
      <c r="O239" s="62"/>
    </row>
    <row r="240" s="44" customFormat="true" ht="32" customHeight="true" spans="1:15">
      <c r="A240" s="47">
        <v>235</v>
      </c>
      <c r="B240" s="48" t="s">
        <v>576</v>
      </c>
      <c r="C240" s="49" t="s">
        <v>186</v>
      </c>
      <c r="D240" s="50" t="s">
        <v>574</v>
      </c>
      <c r="E240" s="53">
        <v>38800</v>
      </c>
      <c r="F240" s="63">
        <v>45828</v>
      </c>
      <c r="G240" s="63">
        <v>46181</v>
      </c>
      <c r="H240" s="53">
        <v>22633.35</v>
      </c>
      <c r="I240" s="53">
        <v>18106.68</v>
      </c>
      <c r="J240" s="55">
        <v>0.15</v>
      </c>
      <c r="K240" s="56">
        <v>3395</v>
      </c>
      <c r="L240" s="57">
        <v>46196</v>
      </c>
      <c r="M240" s="56">
        <f t="shared" si="6"/>
        <v>3395</v>
      </c>
      <c r="N240" s="58">
        <f t="shared" si="7"/>
        <v>0</v>
      </c>
      <c r="O240" s="62"/>
    </row>
    <row r="241" s="44" customFormat="true" ht="32" customHeight="true" spans="1:15">
      <c r="A241" s="47">
        <v>236</v>
      </c>
      <c r="B241" s="48" t="s">
        <v>577</v>
      </c>
      <c r="C241" s="49" t="s">
        <v>55</v>
      </c>
      <c r="D241" s="50" t="s">
        <v>578</v>
      </c>
      <c r="E241" s="53">
        <v>500000</v>
      </c>
      <c r="F241" s="63">
        <v>45544</v>
      </c>
      <c r="G241" s="63">
        <v>45909</v>
      </c>
      <c r="H241" s="53">
        <v>500000</v>
      </c>
      <c r="I241" s="53">
        <v>400000</v>
      </c>
      <c r="J241" s="55">
        <v>0.15</v>
      </c>
      <c r="K241" s="56">
        <v>75000</v>
      </c>
      <c r="L241" s="57">
        <v>46196</v>
      </c>
      <c r="M241" s="56">
        <f t="shared" si="6"/>
        <v>75000</v>
      </c>
      <c r="N241" s="58">
        <f t="shared" si="7"/>
        <v>0</v>
      </c>
      <c r="O241" s="62"/>
    </row>
    <row r="242" s="44" customFormat="true" ht="32" customHeight="true" spans="1:15">
      <c r="A242" s="47">
        <v>237</v>
      </c>
      <c r="B242" s="48" t="s">
        <v>579</v>
      </c>
      <c r="C242" s="49" t="s">
        <v>186</v>
      </c>
      <c r="D242" s="50" t="s">
        <v>580</v>
      </c>
      <c r="E242" s="53">
        <v>20000</v>
      </c>
      <c r="F242" s="63">
        <v>45779</v>
      </c>
      <c r="G242" s="63">
        <v>46139</v>
      </c>
      <c r="H242" s="53">
        <v>20000</v>
      </c>
      <c r="I242" s="53">
        <v>16000</v>
      </c>
      <c r="J242" s="55">
        <v>0.15</v>
      </c>
      <c r="K242" s="56">
        <v>3000</v>
      </c>
      <c r="L242" s="57">
        <v>46196</v>
      </c>
      <c r="M242" s="56">
        <f t="shared" si="6"/>
        <v>3000</v>
      </c>
      <c r="N242" s="58">
        <f t="shared" si="7"/>
        <v>0</v>
      </c>
      <c r="O242" s="62"/>
    </row>
    <row r="243" s="44" customFormat="true" ht="32" customHeight="true" spans="1:15">
      <c r="A243" s="47">
        <v>238</v>
      </c>
      <c r="B243" s="48" t="s">
        <v>581</v>
      </c>
      <c r="C243" s="49" t="s">
        <v>13</v>
      </c>
      <c r="D243" s="50" t="s">
        <v>582</v>
      </c>
      <c r="E243" s="53">
        <v>2200000</v>
      </c>
      <c r="F243" s="63">
        <v>43707</v>
      </c>
      <c r="G243" s="63">
        <v>44073</v>
      </c>
      <c r="H243" s="53">
        <v>2043519.05</v>
      </c>
      <c r="I243" s="53">
        <v>1634815.24</v>
      </c>
      <c r="J243" s="55">
        <v>0.15</v>
      </c>
      <c r="K243" s="56">
        <v>306527.86</v>
      </c>
      <c r="L243" s="57">
        <v>46198</v>
      </c>
      <c r="M243" s="56">
        <f t="shared" si="6"/>
        <v>306527.86</v>
      </c>
      <c r="N243" s="58">
        <f t="shared" si="7"/>
        <v>0</v>
      </c>
      <c r="O243" s="62"/>
    </row>
    <row r="244" s="44" customFormat="true" ht="45" customHeight="true" spans="1:15">
      <c r="A244" s="47">
        <v>239</v>
      </c>
      <c r="B244" s="48" t="s">
        <v>583</v>
      </c>
      <c r="C244" s="49" t="s">
        <v>192</v>
      </c>
      <c r="D244" s="50" t="s">
        <v>584</v>
      </c>
      <c r="E244" s="53">
        <v>2000000</v>
      </c>
      <c r="F244" s="63">
        <v>45653</v>
      </c>
      <c r="G244" s="63">
        <v>46018</v>
      </c>
      <c r="H244" s="53">
        <v>2000000</v>
      </c>
      <c r="I244" s="53">
        <v>810000</v>
      </c>
      <c r="J244" s="55">
        <v>0.15</v>
      </c>
      <c r="K244" s="56">
        <v>151800</v>
      </c>
      <c r="L244" s="57">
        <v>46198</v>
      </c>
      <c r="M244" s="56">
        <v>151800</v>
      </c>
      <c r="N244" s="58">
        <f t="shared" si="7"/>
        <v>0</v>
      </c>
      <c r="O244" s="38" t="s">
        <v>173</v>
      </c>
    </row>
    <row r="245" s="44" customFormat="true" ht="32" customHeight="true" spans="1:15">
      <c r="A245" s="47">
        <v>240</v>
      </c>
      <c r="B245" s="48" t="s">
        <v>585</v>
      </c>
      <c r="C245" s="49" t="s">
        <v>51</v>
      </c>
      <c r="D245" s="50" t="s">
        <v>586</v>
      </c>
      <c r="E245" s="53">
        <v>1053000</v>
      </c>
      <c r="F245" s="63">
        <v>45594</v>
      </c>
      <c r="G245" s="63">
        <v>45958</v>
      </c>
      <c r="H245" s="53">
        <v>287700</v>
      </c>
      <c r="I245" s="53">
        <v>230160</v>
      </c>
      <c r="J245" s="55">
        <v>0.15</v>
      </c>
      <c r="K245" s="56">
        <v>43155</v>
      </c>
      <c r="L245" s="57">
        <v>46198</v>
      </c>
      <c r="M245" s="56">
        <f t="shared" si="6"/>
        <v>43155</v>
      </c>
      <c r="N245" s="58">
        <f t="shared" si="7"/>
        <v>0</v>
      </c>
      <c r="O245" s="62"/>
    </row>
    <row r="246" s="44" customFormat="true" ht="32" customHeight="true" spans="1:15">
      <c r="A246" s="47">
        <v>241</v>
      </c>
      <c r="B246" s="48" t="s">
        <v>587</v>
      </c>
      <c r="C246" s="49" t="s">
        <v>42</v>
      </c>
      <c r="D246" s="50" t="s">
        <v>588</v>
      </c>
      <c r="E246" s="53">
        <v>10000000</v>
      </c>
      <c r="F246" s="63">
        <v>44831</v>
      </c>
      <c r="G246" s="63">
        <v>45926</v>
      </c>
      <c r="H246" s="53">
        <v>7569000</v>
      </c>
      <c r="I246" s="53">
        <v>6055200</v>
      </c>
      <c r="J246" s="55">
        <v>0.15</v>
      </c>
      <c r="K246" s="56">
        <v>1135350</v>
      </c>
      <c r="L246" s="57">
        <v>46198</v>
      </c>
      <c r="M246" s="56">
        <f t="shared" si="6"/>
        <v>1135350</v>
      </c>
      <c r="N246" s="58">
        <f t="shared" si="7"/>
        <v>0</v>
      </c>
      <c r="O246" s="62"/>
    </row>
    <row r="247" s="44" customFormat="true" ht="32" customHeight="true" spans="1:15">
      <c r="A247" s="47">
        <v>242</v>
      </c>
      <c r="B247" s="48" t="s">
        <v>589</v>
      </c>
      <c r="C247" s="49" t="s">
        <v>186</v>
      </c>
      <c r="D247" s="50" t="s">
        <v>590</v>
      </c>
      <c r="E247" s="53">
        <v>1900000</v>
      </c>
      <c r="F247" s="63">
        <v>45510</v>
      </c>
      <c r="G247" s="63">
        <v>46235</v>
      </c>
      <c r="H247" s="53">
        <v>1900000</v>
      </c>
      <c r="I247" s="53">
        <v>1520000</v>
      </c>
      <c r="J247" s="55">
        <v>0.15</v>
      </c>
      <c r="K247" s="56">
        <v>285000</v>
      </c>
      <c r="L247" s="57">
        <v>46198</v>
      </c>
      <c r="M247" s="56">
        <f t="shared" si="6"/>
        <v>285000</v>
      </c>
      <c r="N247" s="58">
        <f t="shared" si="7"/>
        <v>0</v>
      </c>
      <c r="O247" s="62"/>
    </row>
    <row r="248" s="44" customFormat="true" ht="32" customHeight="true" spans="1:15">
      <c r="A248" s="47">
        <v>243</v>
      </c>
      <c r="B248" s="48" t="s">
        <v>591</v>
      </c>
      <c r="C248" s="49" t="s">
        <v>186</v>
      </c>
      <c r="D248" s="50" t="s">
        <v>590</v>
      </c>
      <c r="E248" s="53">
        <v>1100000</v>
      </c>
      <c r="F248" s="63">
        <v>45510</v>
      </c>
      <c r="G248" s="63">
        <v>46235</v>
      </c>
      <c r="H248" s="53">
        <v>1100000</v>
      </c>
      <c r="I248" s="53">
        <v>880000</v>
      </c>
      <c r="J248" s="55">
        <v>0.15</v>
      </c>
      <c r="K248" s="56">
        <v>165000</v>
      </c>
      <c r="L248" s="57">
        <v>46198</v>
      </c>
      <c r="M248" s="56">
        <f t="shared" si="6"/>
        <v>165000</v>
      </c>
      <c r="N248" s="58">
        <f t="shared" si="7"/>
        <v>0</v>
      </c>
      <c r="O248" s="62"/>
    </row>
    <row r="249" s="44" customFormat="true" ht="32" customHeight="true" spans="1:15">
      <c r="A249" s="47">
        <v>244</v>
      </c>
      <c r="B249" s="48" t="s">
        <v>592</v>
      </c>
      <c r="C249" s="49" t="s">
        <v>55</v>
      </c>
      <c r="D249" s="50" t="s">
        <v>593</v>
      </c>
      <c r="E249" s="53">
        <v>7600000</v>
      </c>
      <c r="F249" s="63">
        <v>45650</v>
      </c>
      <c r="G249" s="63">
        <v>46015</v>
      </c>
      <c r="H249" s="53">
        <v>7400000</v>
      </c>
      <c r="I249" s="53">
        <v>5920000</v>
      </c>
      <c r="J249" s="55">
        <v>0.15</v>
      </c>
      <c r="K249" s="56">
        <v>1110000</v>
      </c>
      <c r="L249" s="57">
        <v>46198</v>
      </c>
      <c r="M249" s="56">
        <f t="shared" si="6"/>
        <v>1110000</v>
      </c>
      <c r="N249" s="58">
        <f t="shared" si="7"/>
        <v>0</v>
      </c>
      <c r="O249" s="62"/>
    </row>
    <row r="250" s="44" customFormat="true" ht="32" customHeight="true" spans="1:15">
      <c r="A250" s="47">
        <v>245</v>
      </c>
      <c r="B250" s="48" t="s">
        <v>594</v>
      </c>
      <c r="C250" s="49" t="s">
        <v>40</v>
      </c>
      <c r="D250" s="50" t="s">
        <v>595</v>
      </c>
      <c r="E250" s="53">
        <v>3000000</v>
      </c>
      <c r="F250" s="63">
        <v>45491</v>
      </c>
      <c r="G250" s="63">
        <v>45856</v>
      </c>
      <c r="H250" s="53">
        <v>3000000</v>
      </c>
      <c r="I250" s="53">
        <v>2400000</v>
      </c>
      <c r="J250" s="55">
        <v>0.15</v>
      </c>
      <c r="K250" s="56">
        <v>450000</v>
      </c>
      <c r="L250" s="57">
        <v>46198</v>
      </c>
      <c r="M250" s="56">
        <f t="shared" si="6"/>
        <v>450000</v>
      </c>
      <c r="N250" s="58">
        <f t="shared" si="7"/>
        <v>0</v>
      </c>
      <c r="O250" s="62"/>
    </row>
    <row r="251" s="44" customFormat="true" ht="32" customHeight="true" spans="1:15">
      <c r="A251" s="47">
        <v>246</v>
      </c>
      <c r="B251" s="48" t="s">
        <v>596</v>
      </c>
      <c r="C251" s="49" t="s">
        <v>186</v>
      </c>
      <c r="D251" s="50" t="s">
        <v>597</v>
      </c>
      <c r="E251" s="53">
        <v>2900000</v>
      </c>
      <c r="F251" s="63">
        <v>46038</v>
      </c>
      <c r="G251" s="63">
        <v>46403</v>
      </c>
      <c r="H251" s="53">
        <v>2900000</v>
      </c>
      <c r="I251" s="53">
        <v>2320000</v>
      </c>
      <c r="J251" s="55">
        <v>0.15</v>
      </c>
      <c r="K251" s="56">
        <v>435000</v>
      </c>
      <c r="L251" s="57">
        <v>46198</v>
      </c>
      <c r="M251" s="56">
        <f t="shared" si="6"/>
        <v>435000</v>
      </c>
      <c r="N251" s="58">
        <f t="shared" si="7"/>
        <v>0</v>
      </c>
      <c r="O251" s="62"/>
    </row>
    <row r="252" s="44" customFormat="true" ht="32" customHeight="true" spans="1:15">
      <c r="A252" s="47">
        <v>247</v>
      </c>
      <c r="B252" s="48" t="s">
        <v>598</v>
      </c>
      <c r="C252" s="49" t="s">
        <v>224</v>
      </c>
      <c r="D252" s="50" t="s">
        <v>599</v>
      </c>
      <c r="E252" s="53">
        <v>2300000</v>
      </c>
      <c r="F252" s="63">
        <v>45657</v>
      </c>
      <c r="G252" s="63">
        <v>46022</v>
      </c>
      <c r="H252" s="53">
        <v>2270000</v>
      </c>
      <c r="I252" s="53">
        <v>1816000</v>
      </c>
      <c r="J252" s="55">
        <v>0.15</v>
      </c>
      <c r="K252" s="56">
        <v>340500</v>
      </c>
      <c r="L252" s="57">
        <v>46198</v>
      </c>
      <c r="M252" s="56">
        <f t="shared" si="6"/>
        <v>340500</v>
      </c>
      <c r="N252" s="58">
        <f t="shared" si="7"/>
        <v>0</v>
      </c>
      <c r="O252" s="62"/>
    </row>
    <row r="253" s="44" customFormat="true" ht="32" customHeight="true" spans="1:15">
      <c r="A253" s="47">
        <v>248</v>
      </c>
      <c r="B253" s="48" t="s">
        <v>600</v>
      </c>
      <c r="C253" s="49" t="s">
        <v>186</v>
      </c>
      <c r="D253" s="50" t="s">
        <v>601</v>
      </c>
      <c r="E253" s="53">
        <v>200000</v>
      </c>
      <c r="F253" s="63">
        <v>45660</v>
      </c>
      <c r="G253" s="63">
        <v>46015</v>
      </c>
      <c r="H253" s="53">
        <v>200000</v>
      </c>
      <c r="I253" s="53">
        <v>160000</v>
      </c>
      <c r="J253" s="55">
        <v>0.15</v>
      </c>
      <c r="K253" s="56">
        <v>30000</v>
      </c>
      <c r="L253" s="57">
        <v>46198</v>
      </c>
      <c r="M253" s="56">
        <f t="shared" si="6"/>
        <v>30000</v>
      </c>
      <c r="N253" s="58">
        <f t="shared" si="7"/>
        <v>0</v>
      </c>
      <c r="O253" s="62"/>
    </row>
    <row r="254" s="44" customFormat="true" ht="32" customHeight="true" spans="1:15">
      <c r="A254" s="47">
        <v>249</v>
      </c>
      <c r="B254" s="48" t="s">
        <v>602</v>
      </c>
      <c r="C254" s="49" t="s">
        <v>13</v>
      </c>
      <c r="D254" s="50" t="s">
        <v>603</v>
      </c>
      <c r="E254" s="53">
        <v>970000</v>
      </c>
      <c r="F254" s="63">
        <v>45329</v>
      </c>
      <c r="G254" s="63">
        <v>46060</v>
      </c>
      <c r="H254" s="53">
        <v>970000</v>
      </c>
      <c r="I254" s="53">
        <v>776000</v>
      </c>
      <c r="J254" s="55">
        <v>0.15</v>
      </c>
      <c r="K254" s="56">
        <v>145500</v>
      </c>
      <c r="L254" s="57">
        <v>46198</v>
      </c>
      <c r="M254" s="56">
        <f t="shared" si="6"/>
        <v>145500</v>
      </c>
      <c r="N254" s="58">
        <f t="shared" si="7"/>
        <v>0</v>
      </c>
      <c r="O254" s="62"/>
    </row>
    <row r="255" s="44" customFormat="true" ht="32" customHeight="true" spans="1:15">
      <c r="A255" s="47">
        <v>250</v>
      </c>
      <c r="B255" s="48" t="s">
        <v>604</v>
      </c>
      <c r="C255" s="49" t="s">
        <v>186</v>
      </c>
      <c r="D255" s="50" t="s">
        <v>605</v>
      </c>
      <c r="E255" s="53">
        <v>40000</v>
      </c>
      <c r="F255" s="63">
        <v>45787</v>
      </c>
      <c r="G255" s="63">
        <v>46163</v>
      </c>
      <c r="H255" s="53">
        <v>26400</v>
      </c>
      <c r="I255" s="53">
        <v>21120</v>
      </c>
      <c r="J255" s="55">
        <v>0.15</v>
      </c>
      <c r="K255" s="56">
        <v>3960</v>
      </c>
      <c r="L255" s="57">
        <v>46198</v>
      </c>
      <c r="M255" s="56">
        <f t="shared" si="6"/>
        <v>3960</v>
      </c>
      <c r="N255" s="58">
        <f t="shared" si="7"/>
        <v>0</v>
      </c>
      <c r="O255" s="62"/>
    </row>
    <row r="256" s="44" customFormat="true" ht="32" customHeight="true" spans="1:15">
      <c r="A256" s="47">
        <v>251</v>
      </c>
      <c r="B256" s="48" t="s">
        <v>606</v>
      </c>
      <c r="C256" s="49" t="s">
        <v>186</v>
      </c>
      <c r="D256" s="50" t="s">
        <v>605</v>
      </c>
      <c r="E256" s="53">
        <v>40000</v>
      </c>
      <c r="F256" s="63">
        <v>45782</v>
      </c>
      <c r="G256" s="63">
        <v>46133</v>
      </c>
      <c r="H256" s="53">
        <v>23333.34</v>
      </c>
      <c r="I256" s="53">
        <v>18666.672</v>
      </c>
      <c r="J256" s="55">
        <v>0.15</v>
      </c>
      <c r="K256" s="56">
        <v>3500</v>
      </c>
      <c r="L256" s="57">
        <v>46198</v>
      </c>
      <c r="M256" s="56">
        <f t="shared" si="6"/>
        <v>3500</v>
      </c>
      <c r="N256" s="58">
        <f t="shared" si="7"/>
        <v>0</v>
      </c>
      <c r="O256" s="62"/>
    </row>
    <row r="257" s="44" customFormat="true" ht="32" customHeight="true" spans="1:15">
      <c r="A257" s="47">
        <v>252</v>
      </c>
      <c r="B257" s="48" t="s">
        <v>607</v>
      </c>
      <c r="C257" s="49" t="s">
        <v>186</v>
      </c>
      <c r="D257" s="50" t="s">
        <v>605</v>
      </c>
      <c r="E257" s="53">
        <v>40000</v>
      </c>
      <c r="F257" s="63">
        <v>45776</v>
      </c>
      <c r="G257" s="63">
        <v>46133</v>
      </c>
      <c r="H257" s="53">
        <v>19568.86</v>
      </c>
      <c r="I257" s="53">
        <v>15655.088</v>
      </c>
      <c r="J257" s="55">
        <v>0.15</v>
      </c>
      <c r="K257" s="56">
        <v>2935.33</v>
      </c>
      <c r="L257" s="57">
        <v>46198</v>
      </c>
      <c r="M257" s="56">
        <f t="shared" si="6"/>
        <v>2935.33</v>
      </c>
      <c r="N257" s="58">
        <f t="shared" si="7"/>
        <v>0</v>
      </c>
      <c r="O257" s="62"/>
    </row>
    <row r="258" s="44" customFormat="true" ht="32" customHeight="true" spans="1:15">
      <c r="A258" s="47">
        <v>253</v>
      </c>
      <c r="B258" s="48" t="s">
        <v>608</v>
      </c>
      <c r="C258" s="49" t="s">
        <v>186</v>
      </c>
      <c r="D258" s="50" t="s">
        <v>609</v>
      </c>
      <c r="E258" s="53">
        <v>200500</v>
      </c>
      <c r="F258" s="63">
        <v>45871</v>
      </c>
      <c r="G258" s="63">
        <v>46231</v>
      </c>
      <c r="H258" s="53">
        <v>82272.73</v>
      </c>
      <c r="I258" s="53">
        <v>65818.184</v>
      </c>
      <c r="J258" s="55">
        <v>0.15</v>
      </c>
      <c r="K258" s="56">
        <v>12340.91</v>
      </c>
      <c r="L258" s="57">
        <v>46198</v>
      </c>
      <c r="M258" s="56">
        <f t="shared" si="6"/>
        <v>12340.91</v>
      </c>
      <c r="N258" s="58">
        <f t="shared" si="7"/>
        <v>0</v>
      </c>
      <c r="O258" s="62"/>
    </row>
    <row r="259" s="44" customFormat="true" ht="32" customHeight="true" spans="1:15">
      <c r="A259" s="47">
        <v>254</v>
      </c>
      <c r="B259" s="48" t="s">
        <v>610</v>
      </c>
      <c r="C259" s="49" t="s">
        <v>186</v>
      </c>
      <c r="D259" s="50" t="s">
        <v>611</v>
      </c>
      <c r="E259" s="53">
        <v>50000</v>
      </c>
      <c r="F259" s="63">
        <v>45889</v>
      </c>
      <c r="G259" s="63">
        <v>46268</v>
      </c>
      <c r="H259" s="53">
        <v>28000</v>
      </c>
      <c r="I259" s="53">
        <v>22400</v>
      </c>
      <c r="J259" s="55">
        <v>0.15</v>
      </c>
      <c r="K259" s="56">
        <v>4200</v>
      </c>
      <c r="L259" s="57">
        <v>46198</v>
      </c>
      <c r="M259" s="56">
        <f t="shared" si="6"/>
        <v>4200</v>
      </c>
      <c r="N259" s="58">
        <f t="shared" si="7"/>
        <v>0</v>
      </c>
      <c r="O259" s="62"/>
    </row>
    <row r="260" s="44" customFormat="true" ht="32" customHeight="true" spans="1:15">
      <c r="A260" s="47">
        <v>255</v>
      </c>
      <c r="B260" s="48" t="s">
        <v>612</v>
      </c>
      <c r="C260" s="49" t="s">
        <v>186</v>
      </c>
      <c r="D260" s="50" t="s">
        <v>611</v>
      </c>
      <c r="E260" s="53">
        <v>50000</v>
      </c>
      <c r="F260" s="63">
        <v>45710</v>
      </c>
      <c r="G260" s="63">
        <v>46084</v>
      </c>
      <c r="H260" s="53">
        <v>9046.96</v>
      </c>
      <c r="I260" s="53">
        <v>7237.568</v>
      </c>
      <c r="J260" s="55">
        <v>0.15</v>
      </c>
      <c r="K260" s="56">
        <v>1357.04</v>
      </c>
      <c r="L260" s="57">
        <v>46198</v>
      </c>
      <c r="M260" s="56">
        <f t="shared" si="6"/>
        <v>1357.04</v>
      </c>
      <c r="N260" s="58">
        <f t="shared" si="7"/>
        <v>0</v>
      </c>
      <c r="O260" s="62"/>
    </row>
    <row r="261" s="44" customFormat="true" ht="32" customHeight="true" spans="1:15">
      <c r="A261" s="47">
        <v>256</v>
      </c>
      <c r="B261" s="48" t="s">
        <v>613</v>
      </c>
      <c r="C261" s="49" t="s">
        <v>186</v>
      </c>
      <c r="D261" s="50" t="s">
        <v>614</v>
      </c>
      <c r="E261" s="53">
        <v>40000</v>
      </c>
      <c r="F261" s="63">
        <v>45770</v>
      </c>
      <c r="G261" s="63">
        <v>46147</v>
      </c>
      <c r="H261" s="53">
        <v>40000</v>
      </c>
      <c r="I261" s="53">
        <v>32000</v>
      </c>
      <c r="J261" s="55">
        <v>0.15</v>
      </c>
      <c r="K261" s="56">
        <v>6000</v>
      </c>
      <c r="L261" s="57">
        <v>46198</v>
      </c>
      <c r="M261" s="56">
        <f t="shared" si="6"/>
        <v>6000</v>
      </c>
      <c r="N261" s="58">
        <f t="shared" si="7"/>
        <v>0</v>
      </c>
      <c r="O261" s="62"/>
    </row>
    <row r="262" s="44" customFormat="true" ht="32" customHeight="true" spans="1:15">
      <c r="A262" s="47">
        <v>257</v>
      </c>
      <c r="B262" s="48" t="s">
        <v>615</v>
      </c>
      <c r="C262" s="49" t="s">
        <v>186</v>
      </c>
      <c r="D262" s="50" t="s">
        <v>574</v>
      </c>
      <c r="E262" s="53">
        <v>10000</v>
      </c>
      <c r="F262" s="63">
        <v>45867</v>
      </c>
      <c r="G262" s="63">
        <v>46242</v>
      </c>
      <c r="H262" s="53">
        <v>8333.34</v>
      </c>
      <c r="I262" s="53">
        <v>6666.672</v>
      </c>
      <c r="J262" s="55">
        <v>0.15</v>
      </c>
      <c r="K262" s="56">
        <v>1250</v>
      </c>
      <c r="L262" s="57">
        <v>46198</v>
      </c>
      <c r="M262" s="56">
        <f t="shared" ref="M262:M325" si="8">ROUND(I262/0.8*J262,2)</f>
        <v>1250</v>
      </c>
      <c r="N262" s="58">
        <f t="shared" ref="N262:N325" si="9">K262-M262</f>
        <v>0</v>
      </c>
      <c r="O262" s="62"/>
    </row>
    <row r="263" s="44" customFormat="true" ht="32" customHeight="true" spans="1:15">
      <c r="A263" s="47">
        <v>258</v>
      </c>
      <c r="B263" s="48" t="s">
        <v>616</v>
      </c>
      <c r="C263" s="49" t="s">
        <v>186</v>
      </c>
      <c r="D263" s="50" t="s">
        <v>574</v>
      </c>
      <c r="E263" s="53">
        <v>30000</v>
      </c>
      <c r="F263" s="63">
        <v>45856</v>
      </c>
      <c r="G263" s="63">
        <v>46211</v>
      </c>
      <c r="H263" s="53">
        <v>8181.82</v>
      </c>
      <c r="I263" s="53">
        <v>6545.456</v>
      </c>
      <c r="J263" s="55">
        <v>0.15</v>
      </c>
      <c r="K263" s="56">
        <v>1227.27</v>
      </c>
      <c r="L263" s="57">
        <v>46198</v>
      </c>
      <c r="M263" s="56">
        <f t="shared" si="8"/>
        <v>1227.27</v>
      </c>
      <c r="N263" s="58">
        <f t="shared" si="9"/>
        <v>0</v>
      </c>
      <c r="O263" s="62"/>
    </row>
    <row r="264" s="44" customFormat="true" ht="32" customHeight="true" spans="1:15">
      <c r="A264" s="47">
        <v>259</v>
      </c>
      <c r="B264" s="48" t="s">
        <v>617</v>
      </c>
      <c r="C264" s="49" t="s">
        <v>186</v>
      </c>
      <c r="D264" s="50" t="s">
        <v>574</v>
      </c>
      <c r="E264" s="53">
        <v>36100</v>
      </c>
      <c r="F264" s="63">
        <v>45854</v>
      </c>
      <c r="G264" s="63">
        <v>46211</v>
      </c>
      <c r="H264" s="53">
        <v>27075.01</v>
      </c>
      <c r="I264" s="53">
        <v>21660.008</v>
      </c>
      <c r="J264" s="55">
        <v>0.15</v>
      </c>
      <c r="K264" s="56">
        <v>4061.25</v>
      </c>
      <c r="L264" s="57">
        <v>46198</v>
      </c>
      <c r="M264" s="56">
        <f t="shared" si="8"/>
        <v>4061.25</v>
      </c>
      <c r="N264" s="58">
        <f t="shared" si="9"/>
        <v>0</v>
      </c>
      <c r="O264" s="62"/>
    </row>
    <row r="265" s="44" customFormat="true" ht="32" customHeight="true" spans="1:15">
      <c r="A265" s="47">
        <v>260</v>
      </c>
      <c r="B265" s="48" t="s">
        <v>618</v>
      </c>
      <c r="C265" s="49" t="s">
        <v>186</v>
      </c>
      <c r="D265" s="50" t="s">
        <v>574</v>
      </c>
      <c r="E265" s="53">
        <v>32900</v>
      </c>
      <c r="F265" s="63">
        <v>45851</v>
      </c>
      <c r="G265" s="63">
        <v>46211</v>
      </c>
      <c r="H265" s="53">
        <v>32900</v>
      </c>
      <c r="I265" s="53">
        <v>26320</v>
      </c>
      <c r="J265" s="55">
        <v>0.15</v>
      </c>
      <c r="K265" s="56">
        <v>4935</v>
      </c>
      <c r="L265" s="57">
        <v>46198</v>
      </c>
      <c r="M265" s="56">
        <f t="shared" si="8"/>
        <v>4935</v>
      </c>
      <c r="N265" s="58">
        <f t="shared" si="9"/>
        <v>0</v>
      </c>
      <c r="O265" s="62"/>
    </row>
    <row r="266" s="44" customFormat="true" ht="32" customHeight="true" spans="1:15">
      <c r="A266" s="47">
        <v>261</v>
      </c>
      <c r="B266" s="48" t="s">
        <v>619</v>
      </c>
      <c r="C266" s="49" t="s">
        <v>13</v>
      </c>
      <c r="D266" s="50" t="s">
        <v>620</v>
      </c>
      <c r="E266" s="53">
        <v>300000</v>
      </c>
      <c r="F266" s="63">
        <v>45667</v>
      </c>
      <c r="G266" s="63">
        <v>46032</v>
      </c>
      <c r="H266" s="53">
        <v>300000</v>
      </c>
      <c r="I266" s="53">
        <v>240000</v>
      </c>
      <c r="J266" s="55">
        <v>0.15</v>
      </c>
      <c r="K266" s="56">
        <v>45000</v>
      </c>
      <c r="L266" s="57">
        <v>46198</v>
      </c>
      <c r="M266" s="56">
        <f t="shared" si="8"/>
        <v>45000</v>
      </c>
      <c r="N266" s="58">
        <f t="shared" si="9"/>
        <v>0</v>
      </c>
      <c r="O266" s="62"/>
    </row>
    <row r="267" s="44" customFormat="true" ht="32" customHeight="true" spans="1:15">
      <c r="A267" s="47">
        <v>262</v>
      </c>
      <c r="B267" s="48" t="s">
        <v>621</v>
      </c>
      <c r="C267" s="49" t="s">
        <v>13</v>
      </c>
      <c r="D267" s="50" t="s">
        <v>622</v>
      </c>
      <c r="E267" s="53">
        <v>776000</v>
      </c>
      <c r="F267" s="63">
        <v>45211</v>
      </c>
      <c r="G267" s="63">
        <v>45942</v>
      </c>
      <c r="H267" s="53">
        <v>776000</v>
      </c>
      <c r="I267" s="53">
        <v>620800</v>
      </c>
      <c r="J267" s="55">
        <v>0.15</v>
      </c>
      <c r="K267" s="56">
        <v>116400</v>
      </c>
      <c r="L267" s="57">
        <v>46198</v>
      </c>
      <c r="M267" s="56">
        <f t="shared" si="8"/>
        <v>116400</v>
      </c>
      <c r="N267" s="58">
        <f t="shared" si="9"/>
        <v>0</v>
      </c>
      <c r="O267" s="62"/>
    </row>
    <row r="268" s="44" customFormat="true" ht="32" customHeight="true" spans="1:15">
      <c r="A268" s="47">
        <v>263</v>
      </c>
      <c r="B268" s="48" t="s">
        <v>623</v>
      </c>
      <c r="C268" s="49" t="s">
        <v>47</v>
      </c>
      <c r="D268" s="50" t="s">
        <v>624</v>
      </c>
      <c r="E268" s="53">
        <v>400000</v>
      </c>
      <c r="F268" s="63">
        <v>45897</v>
      </c>
      <c r="G268" s="63">
        <v>46081</v>
      </c>
      <c r="H268" s="53">
        <v>400000</v>
      </c>
      <c r="I268" s="53">
        <v>320000</v>
      </c>
      <c r="J268" s="55">
        <v>0.15</v>
      </c>
      <c r="K268" s="56">
        <v>60000</v>
      </c>
      <c r="L268" s="57">
        <v>46198</v>
      </c>
      <c r="M268" s="56">
        <f t="shared" si="8"/>
        <v>60000</v>
      </c>
      <c r="N268" s="58">
        <f t="shared" si="9"/>
        <v>0</v>
      </c>
      <c r="O268" s="62"/>
    </row>
    <row r="269" s="44" customFormat="true" ht="32" customHeight="true" spans="1:15">
      <c r="A269" s="47">
        <v>264</v>
      </c>
      <c r="B269" s="48" t="s">
        <v>625</v>
      </c>
      <c r="C269" s="49" t="s">
        <v>47</v>
      </c>
      <c r="D269" s="50" t="s">
        <v>624</v>
      </c>
      <c r="E269" s="53">
        <v>300000</v>
      </c>
      <c r="F269" s="63">
        <v>45867</v>
      </c>
      <c r="G269" s="63">
        <v>46051</v>
      </c>
      <c r="H269" s="53">
        <v>300000</v>
      </c>
      <c r="I269" s="53">
        <v>240000</v>
      </c>
      <c r="J269" s="55">
        <v>0.15</v>
      </c>
      <c r="K269" s="56">
        <v>45000</v>
      </c>
      <c r="L269" s="57">
        <v>46198</v>
      </c>
      <c r="M269" s="56">
        <f t="shared" si="8"/>
        <v>45000</v>
      </c>
      <c r="N269" s="58">
        <f t="shared" si="9"/>
        <v>0</v>
      </c>
      <c r="O269" s="62"/>
    </row>
    <row r="270" s="44" customFormat="true" ht="32" customHeight="true" spans="1:15">
      <c r="A270" s="47">
        <v>265</v>
      </c>
      <c r="B270" s="48" t="s">
        <v>626</v>
      </c>
      <c r="C270" s="49" t="s">
        <v>47</v>
      </c>
      <c r="D270" s="50" t="s">
        <v>624</v>
      </c>
      <c r="E270" s="53">
        <v>400000</v>
      </c>
      <c r="F270" s="63">
        <v>45839</v>
      </c>
      <c r="G270" s="63">
        <v>46023</v>
      </c>
      <c r="H270" s="53">
        <v>200000</v>
      </c>
      <c r="I270" s="53">
        <v>160000</v>
      </c>
      <c r="J270" s="55">
        <v>0.15</v>
      </c>
      <c r="K270" s="56">
        <v>30000</v>
      </c>
      <c r="L270" s="57">
        <v>46198</v>
      </c>
      <c r="M270" s="56">
        <f t="shared" si="8"/>
        <v>30000</v>
      </c>
      <c r="N270" s="58">
        <f t="shared" si="9"/>
        <v>0</v>
      </c>
      <c r="O270" s="62"/>
    </row>
    <row r="271" s="44" customFormat="true" ht="32" customHeight="true" spans="1:15">
      <c r="A271" s="47">
        <v>266</v>
      </c>
      <c r="B271" s="48" t="s">
        <v>627</v>
      </c>
      <c r="C271" s="49" t="s">
        <v>628</v>
      </c>
      <c r="D271" s="50" t="s">
        <v>629</v>
      </c>
      <c r="E271" s="53">
        <v>1000000</v>
      </c>
      <c r="F271" s="63">
        <v>44697</v>
      </c>
      <c r="G271" s="63">
        <v>45792</v>
      </c>
      <c r="H271" s="53">
        <v>790000</v>
      </c>
      <c r="I271" s="53">
        <v>632000</v>
      </c>
      <c r="J271" s="55">
        <v>0.15</v>
      </c>
      <c r="K271" s="56">
        <v>118500</v>
      </c>
      <c r="L271" s="57">
        <v>46198</v>
      </c>
      <c r="M271" s="56">
        <f t="shared" si="8"/>
        <v>118500</v>
      </c>
      <c r="N271" s="58">
        <f t="shared" si="9"/>
        <v>0</v>
      </c>
      <c r="O271" s="62"/>
    </row>
    <row r="272" s="44" customFormat="true" ht="32" customHeight="true" spans="1:15">
      <c r="A272" s="47">
        <v>267</v>
      </c>
      <c r="B272" s="48" t="s">
        <v>630</v>
      </c>
      <c r="C272" s="49" t="s">
        <v>186</v>
      </c>
      <c r="D272" s="50" t="s">
        <v>631</v>
      </c>
      <c r="E272" s="53">
        <v>50000</v>
      </c>
      <c r="F272" s="63">
        <v>45818</v>
      </c>
      <c r="G272" s="63">
        <v>46169</v>
      </c>
      <c r="H272" s="53">
        <v>50000</v>
      </c>
      <c r="I272" s="53">
        <v>40000</v>
      </c>
      <c r="J272" s="55">
        <v>0.15</v>
      </c>
      <c r="K272" s="56">
        <v>7500</v>
      </c>
      <c r="L272" s="57">
        <v>46198</v>
      </c>
      <c r="M272" s="56">
        <f t="shared" si="8"/>
        <v>7500</v>
      </c>
      <c r="N272" s="58">
        <f t="shared" si="9"/>
        <v>0</v>
      </c>
      <c r="O272" s="62"/>
    </row>
    <row r="273" s="44" customFormat="true" ht="32" customHeight="true" spans="1:15">
      <c r="A273" s="47">
        <v>268</v>
      </c>
      <c r="B273" s="48" t="s">
        <v>632</v>
      </c>
      <c r="C273" s="49" t="s">
        <v>186</v>
      </c>
      <c r="D273" s="50" t="s">
        <v>631</v>
      </c>
      <c r="E273" s="53">
        <v>10000</v>
      </c>
      <c r="F273" s="63">
        <v>45809</v>
      </c>
      <c r="G273" s="63">
        <v>46169</v>
      </c>
      <c r="H273" s="53">
        <v>10000</v>
      </c>
      <c r="I273" s="53">
        <v>8000</v>
      </c>
      <c r="J273" s="55">
        <v>0.15</v>
      </c>
      <c r="K273" s="56">
        <v>1500</v>
      </c>
      <c r="L273" s="57">
        <v>46198</v>
      </c>
      <c r="M273" s="56">
        <f t="shared" si="8"/>
        <v>1500</v>
      </c>
      <c r="N273" s="58">
        <f t="shared" si="9"/>
        <v>0</v>
      </c>
      <c r="O273" s="62"/>
    </row>
    <row r="274" s="44" customFormat="true" ht="32" customHeight="true" spans="1:15">
      <c r="A274" s="47">
        <v>269</v>
      </c>
      <c r="B274" s="48" t="s">
        <v>633</v>
      </c>
      <c r="C274" s="49" t="s">
        <v>186</v>
      </c>
      <c r="D274" s="50" t="s">
        <v>634</v>
      </c>
      <c r="E274" s="53">
        <v>30000</v>
      </c>
      <c r="F274" s="63">
        <v>45676</v>
      </c>
      <c r="G274" s="63">
        <v>46047</v>
      </c>
      <c r="H274" s="53">
        <v>12407.16</v>
      </c>
      <c r="I274" s="53">
        <v>9925.728</v>
      </c>
      <c r="J274" s="55">
        <v>0.15</v>
      </c>
      <c r="K274" s="56">
        <v>1861.07</v>
      </c>
      <c r="L274" s="57">
        <v>46198</v>
      </c>
      <c r="M274" s="56">
        <f t="shared" si="8"/>
        <v>1861.07</v>
      </c>
      <c r="N274" s="58">
        <f t="shared" si="9"/>
        <v>0</v>
      </c>
      <c r="O274" s="62"/>
    </row>
    <row r="275" s="44" customFormat="true" ht="32" customHeight="true" spans="1:15">
      <c r="A275" s="47">
        <v>270</v>
      </c>
      <c r="B275" s="48" t="s">
        <v>635</v>
      </c>
      <c r="C275" s="49" t="s">
        <v>186</v>
      </c>
      <c r="D275" s="50" t="s">
        <v>634</v>
      </c>
      <c r="E275" s="53">
        <v>10000</v>
      </c>
      <c r="F275" s="63">
        <v>45680</v>
      </c>
      <c r="G275" s="63">
        <v>46047</v>
      </c>
      <c r="H275" s="53">
        <v>6914.72</v>
      </c>
      <c r="I275" s="53">
        <v>5531.776</v>
      </c>
      <c r="J275" s="55">
        <v>0.15</v>
      </c>
      <c r="K275" s="56">
        <v>1037.21</v>
      </c>
      <c r="L275" s="57">
        <v>46198</v>
      </c>
      <c r="M275" s="56">
        <f t="shared" si="8"/>
        <v>1037.21</v>
      </c>
      <c r="N275" s="58">
        <f t="shared" si="9"/>
        <v>0</v>
      </c>
      <c r="O275" s="62"/>
    </row>
    <row r="276" s="44" customFormat="true" ht="32" customHeight="true" spans="1:15">
      <c r="A276" s="47">
        <v>271</v>
      </c>
      <c r="B276" s="48" t="s">
        <v>636</v>
      </c>
      <c r="C276" s="49" t="s">
        <v>186</v>
      </c>
      <c r="D276" s="50" t="s">
        <v>637</v>
      </c>
      <c r="E276" s="53">
        <v>45000</v>
      </c>
      <c r="F276" s="63">
        <v>46011</v>
      </c>
      <c r="G276" s="63">
        <v>46197</v>
      </c>
      <c r="H276" s="53">
        <v>45000</v>
      </c>
      <c r="I276" s="53">
        <v>36000</v>
      </c>
      <c r="J276" s="55">
        <v>0.15</v>
      </c>
      <c r="K276" s="56">
        <v>6750</v>
      </c>
      <c r="L276" s="57">
        <v>46198</v>
      </c>
      <c r="M276" s="56">
        <f t="shared" si="8"/>
        <v>6750</v>
      </c>
      <c r="N276" s="58">
        <f t="shared" si="9"/>
        <v>0</v>
      </c>
      <c r="O276" s="62"/>
    </row>
    <row r="277" s="44" customFormat="true" ht="32" customHeight="true" spans="1:15">
      <c r="A277" s="47">
        <v>272</v>
      </c>
      <c r="B277" s="48" t="s">
        <v>638</v>
      </c>
      <c r="C277" s="49" t="s">
        <v>186</v>
      </c>
      <c r="D277" s="50" t="s">
        <v>639</v>
      </c>
      <c r="E277" s="53">
        <v>130000</v>
      </c>
      <c r="F277" s="63">
        <v>45879</v>
      </c>
      <c r="G277" s="63">
        <v>46255</v>
      </c>
      <c r="H277" s="53">
        <v>85510.47</v>
      </c>
      <c r="I277" s="53">
        <v>68408.376</v>
      </c>
      <c r="J277" s="55">
        <v>0.15</v>
      </c>
      <c r="K277" s="56">
        <v>12826.57</v>
      </c>
      <c r="L277" s="57">
        <v>46198</v>
      </c>
      <c r="M277" s="56">
        <f t="shared" si="8"/>
        <v>12826.57</v>
      </c>
      <c r="N277" s="58">
        <f t="shared" si="9"/>
        <v>0</v>
      </c>
      <c r="O277" s="62"/>
    </row>
    <row r="278" s="44" customFormat="true" ht="32" customHeight="true" spans="1:15">
      <c r="A278" s="47">
        <v>273</v>
      </c>
      <c r="B278" s="48" t="s">
        <v>640</v>
      </c>
      <c r="C278" s="49" t="s">
        <v>186</v>
      </c>
      <c r="D278" s="50" t="s">
        <v>639</v>
      </c>
      <c r="E278" s="53">
        <v>30000</v>
      </c>
      <c r="F278" s="63">
        <v>45873</v>
      </c>
      <c r="G278" s="63">
        <v>46043</v>
      </c>
      <c r="H278" s="53">
        <v>5000</v>
      </c>
      <c r="I278" s="53">
        <v>4000</v>
      </c>
      <c r="J278" s="55">
        <v>0.15</v>
      </c>
      <c r="K278" s="56">
        <v>750</v>
      </c>
      <c r="L278" s="57">
        <v>46198</v>
      </c>
      <c r="M278" s="56">
        <f t="shared" si="8"/>
        <v>750</v>
      </c>
      <c r="N278" s="58">
        <f t="shared" si="9"/>
        <v>0</v>
      </c>
      <c r="O278" s="62"/>
    </row>
    <row r="279" s="44" customFormat="true" ht="32" customHeight="true" spans="1:15">
      <c r="A279" s="47">
        <v>274</v>
      </c>
      <c r="B279" s="48" t="s">
        <v>641</v>
      </c>
      <c r="C279" s="49" t="s">
        <v>186</v>
      </c>
      <c r="D279" s="50" t="s">
        <v>642</v>
      </c>
      <c r="E279" s="53">
        <v>115000</v>
      </c>
      <c r="F279" s="63">
        <v>45849</v>
      </c>
      <c r="G279" s="63">
        <v>46220</v>
      </c>
      <c r="H279" s="53">
        <v>62039.56</v>
      </c>
      <c r="I279" s="53">
        <v>49631.648</v>
      </c>
      <c r="J279" s="55">
        <v>0.15</v>
      </c>
      <c r="K279" s="56">
        <v>9305.93</v>
      </c>
      <c r="L279" s="57">
        <v>46198</v>
      </c>
      <c r="M279" s="56">
        <f t="shared" si="8"/>
        <v>9305.93</v>
      </c>
      <c r="N279" s="58">
        <f t="shared" si="9"/>
        <v>0</v>
      </c>
      <c r="O279" s="62"/>
    </row>
    <row r="280" s="44" customFormat="true" ht="32" customHeight="true" spans="1:15">
      <c r="A280" s="47">
        <v>275</v>
      </c>
      <c r="B280" s="48" t="s">
        <v>643</v>
      </c>
      <c r="C280" s="49" t="s">
        <v>186</v>
      </c>
      <c r="D280" s="50" t="s">
        <v>644</v>
      </c>
      <c r="E280" s="53">
        <v>100000</v>
      </c>
      <c r="F280" s="63">
        <v>45835</v>
      </c>
      <c r="G280" s="63">
        <v>46188</v>
      </c>
      <c r="H280" s="53">
        <v>100000</v>
      </c>
      <c r="I280" s="53">
        <v>80000</v>
      </c>
      <c r="J280" s="55">
        <v>0.15</v>
      </c>
      <c r="K280" s="56">
        <v>15000</v>
      </c>
      <c r="L280" s="57">
        <v>46198</v>
      </c>
      <c r="M280" s="56">
        <f t="shared" si="8"/>
        <v>15000</v>
      </c>
      <c r="N280" s="58">
        <f t="shared" si="9"/>
        <v>0</v>
      </c>
      <c r="O280" s="62"/>
    </row>
    <row r="281" s="44" customFormat="true" ht="32" customHeight="true" spans="1:15">
      <c r="A281" s="47">
        <v>276</v>
      </c>
      <c r="B281" s="48" t="s">
        <v>645</v>
      </c>
      <c r="C281" s="49" t="s">
        <v>186</v>
      </c>
      <c r="D281" s="50" t="s">
        <v>646</v>
      </c>
      <c r="E281" s="53">
        <v>80000</v>
      </c>
      <c r="F281" s="63">
        <v>45882</v>
      </c>
      <c r="G281" s="63">
        <v>46248</v>
      </c>
      <c r="H281" s="53">
        <v>71111.12</v>
      </c>
      <c r="I281" s="53">
        <v>56888.896</v>
      </c>
      <c r="J281" s="55">
        <v>0.15</v>
      </c>
      <c r="K281" s="56">
        <v>10666.67</v>
      </c>
      <c r="L281" s="57">
        <v>46198</v>
      </c>
      <c r="M281" s="56">
        <f t="shared" si="8"/>
        <v>10666.67</v>
      </c>
      <c r="N281" s="58">
        <f t="shared" si="9"/>
        <v>0</v>
      </c>
      <c r="O281" s="62"/>
    </row>
    <row r="282" s="44" customFormat="true" ht="32" customHeight="true" spans="1:15">
      <c r="A282" s="47">
        <v>277</v>
      </c>
      <c r="B282" s="48" t="s">
        <v>647</v>
      </c>
      <c r="C282" s="49" t="s">
        <v>186</v>
      </c>
      <c r="D282" s="50" t="s">
        <v>648</v>
      </c>
      <c r="E282" s="53">
        <v>40000</v>
      </c>
      <c r="F282" s="63">
        <v>45820</v>
      </c>
      <c r="G282" s="63">
        <v>46183</v>
      </c>
      <c r="H282" s="53">
        <v>20000.02</v>
      </c>
      <c r="I282" s="53">
        <v>16000.016</v>
      </c>
      <c r="J282" s="55">
        <v>0.15</v>
      </c>
      <c r="K282" s="56">
        <v>3000</v>
      </c>
      <c r="L282" s="57">
        <v>46198</v>
      </c>
      <c r="M282" s="56">
        <f t="shared" si="8"/>
        <v>3000</v>
      </c>
      <c r="N282" s="58">
        <f t="shared" si="9"/>
        <v>0</v>
      </c>
      <c r="O282" s="62"/>
    </row>
    <row r="283" s="44" customFormat="true" ht="32" customHeight="true" spans="1:15">
      <c r="A283" s="47">
        <v>278</v>
      </c>
      <c r="B283" s="48" t="s">
        <v>649</v>
      </c>
      <c r="C283" s="49" t="s">
        <v>186</v>
      </c>
      <c r="D283" s="50" t="s">
        <v>648</v>
      </c>
      <c r="E283" s="53">
        <v>310000</v>
      </c>
      <c r="F283" s="63">
        <v>45804</v>
      </c>
      <c r="G283" s="63">
        <v>46183</v>
      </c>
      <c r="H283" s="53">
        <v>155000.02</v>
      </c>
      <c r="I283" s="53">
        <v>124000.016</v>
      </c>
      <c r="J283" s="55">
        <v>0.15</v>
      </c>
      <c r="K283" s="56">
        <v>23250</v>
      </c>
      <c r="L283" s="57">
        <v>46198</v>
      </c>
      <c r="M283" s="56">
        <f t="shared" si="8"/>
        <v>23250</v>
      </c>
      <c r="N283" s="58">
        <f t="shared" si="9"/>
        <v>0</v>
      </c>
      <c r="O283" s="62"/>
    </row>
    <row r="284" s="44" customFormat="true" ht="32" customHeight="true" spans="1:15">
      <c r="A284" s="47">
        <v>279</v>
      </c>
      <c r="B284" s="48" t="s">
        <v>650</v>
      </c>
      <c r="C284" s="49" t="s">
        <v>186</v>
      </c>
      <c r="D284" s="50" t="s">
        <v>648</v>
      </c>
      <c r="E284" s="53">
        <v>70000</v>
      </c>
      <c r="F284" s="63">
        <v>45796</v>
      </c>
      <c r="G284" s="63">
        <v>46152</v>
      </c>
      <c r="H284" s="53">
        <v>29166.69</v>
      </c>
      <c r="I284" s="53">
        <v>23333.352</v>
      </c>
      <c r="J284" s="55">
        <v>0.15</v>
      </c>
      <c r="K284" s="56">
        <v>4375</v>
      </c>
      <c r="L284" s="57">
        <v>46198</v>
      </c>
      <c r="M284" s="56">
        <f t="shared" si="8"/>
        <v>4375</v>
      </c>
      <c r="N284" s="58">
        <f t="shared" si="9"/>
        <v>0</v>
      </c>
      <c r="O284" s="62"/>
    </row>
    <row r="285" s="44" customFormat="true" ht="32" customHeight="true" spans="1:15">
      <c r="A285" s="47">
        <v>280</v>
      </c>
      <c r="B285" s="48" t="s">
        <v>651</v>
      </c>
      <c r="C285" s="49" t="s">
        <v>186</v>
      </c>
      <c r="D285" s="50" t="s">
        <v>648</v>
      </c>
      <c r="E285" s="53">
        <v>260000</v>
      </c>
      <c r="F285" s="63">
        <v>45774</v>
      </c>
      <c r="G285" s="63">
        <v>46152</v>
      </c>
      <c r="H285" s="53">
        <v>108333.38</v>
      </c>
      <c r="I285" s="53">
        <v>86666.704</v>
      </c>
      <c r="J285" s="55">
        <v>0.15</v>
      </c>
      <c r="K285" s="56">
        <v>16250.01</v>
      </c>
      <c r="L285" s="57">
        <v>46198</v>
      </c>
      <c r="M285" s="56">
        <f t="shared" si="8"/>
        <v>16250.01</v>
      </c>
      <c r="N285" s="58">
        <f t="shared" si="9"/>
        <v>0</v>
      </c>
      <c r="O285" s="62"/>
    </row>
    <row r="286" s="44" customFormat="true" ht="32" customHeight="true" spans="1:15">
      <c r="A286" s="47">
        <v>281</v>
      </c>
      <c r="B286" s="48" t="s">
        <v>652</v>
      </c>
      <c r="C286" s="49" t="s">
        <v>186</v>
      </c>
      <c r="D286" s="50" t="s">
        <v>653</v>
      </c>
      <c r="E286" s="53">
        <v>310000</v>
      </c>
      <c r="F286" s="63">
        <v>45994</v>
      </c>
      <c r="G286" s="63">
        <v>46728</v>
      </c>
      <c r="H286" s="53">
        <v>310000</v>
      </c>
      <c r="I286" s="53">
        <v>248000</v>
      </c>
      <c r="J286" s="55">
        <v>0.15</v>
      </c>
      <c r="K286" s="56">
        <v>46500</v>
      </c>
      <c r="L286" s="57">
        <v>46198</v>
      </c>
      <c r="M286" s="56">
        <f t="shared" si="8"/>
        <v>46500</v>
      </c>
      <c r="N286" s="58">
        <f t="shared" si="9"/>
        <v>0</v>
      </c>
      <c r="O286" s="62"/>
    </row>
    <row r="287" s="44" customFormat="true" ht="32" customHeight="true" spans="1:15">
      <c r="A287" s="47">
        <v>282</v>
      </c>
      <c r="B287" s="48" t="s">
        <v>654</v>
      </c>
      <c r="C287" s="49" t="s">
        <v>186</v>
      </c>
      <c r="D287" s="50" t="s">
        <v>655</v>
      </c>
      <c r="E287" s="53">
        <v>100000</v>
      </c>
      <c r="F287" s="63">
        <v>45776</v>
      </c>
      <c r="G287" s="63">
        <v>46147</v>
      </c>
      <c r="H287" s="53">
        <v>41666.69</v>
      </c>
      <c r="I287" s="53">
        <v>33333.352</v>
      </c>
      <c r="J287" s="55">
        <v>0.15</v>
      </c>
      <c r="K287" s="56">
        <v>6250</v>
      </c>
      <c r="L287" s="57">
        <v>46198</v>
      </c>
      <c r="M287" s="56">
        <f t="shared" si="8"/>
        <v>6250</v>
      </c>
      <c r="N287" s="58">
        <f t="shared" si="9"/>
        <v>0</v>
      </c>
      <c r="O287" s="62"/>
    </row>
    <row r="288" s="44" customFormat="true" ht="32" customHeight="true" spans="1:15">
      <c r="A288" s="47">
        <v>283</v>
      </c>
      <c r="B288" s="48" t="s">
        <v>656</v>
      </c>
      <c r="C288" s="49" t="s">
        <v>186</v>
      </c>
      <c r="D288" s="50" t="s">
        <v>655</v>
      </c>
      <c r="E288" s="53">
        <v>100000</v>
      </c>
      <c r="F288" s="63">
        <v>45771</v>
      </c>
      <c r="G288" s="63">
        <v>46147</v>
      </c>
      <c r="H288" s="53">
        <v>27272.76</v>
      </c>
      <c r="I288" s="53">
        <v>21818.208</v>
      </c>
      <c r="J288" s="55">
        <v>0.15</v>
      </c>
      <c r="K288" s="56">
        <v>4090.91</v>
      </c>
      <c r="L288" s="57">
        <v>46198</v>
      </c>
      <c r="M288" s="56">
        <f t="shared" si="8"/>
        <v>4090.91</v>
      </c>
      <c r="N288" s="58">
        <f t="shared" si="9"/>
        <v>0</v>
      </c>
      <c r="O288" s="62"/>
    </row>
    <row r="289" s="44" customFormat="true" ht="32" customHeight="true" spans="1:15">
      <c r="A289" s="47">
        <v>284</v>
      </c>
      <c r="B289" s="48" t="s">
        <v>657</v>
      </c>
      <c r="C289" s="49" t="s">
        <v>186</v>
      </c>
      <c r="D289" s="50" t="s">
        <v>658</v>
      </c>
      <c r="E289" s="53">
        <v>220000</v>
      </c>
      <c r="F289" s="63">
        <v>45878</v>
      </c>
      <c r="G289" s="63">
        <v>46238</v>
      </c>
      <c r="H289" s="53">
        <v>129141.72</v>
      </c>
      <c r="I289" s="53">
        <v>103313.376</v>
      </c>
      <c r="J289" s="55">
        <v>0.15</v>
      </c>
      <c r="K289" s="56">
        <v>19371.26</v>
      </c>
      <c r="L289" s="57">
        <v>46198</v>
      </c>
      <c r="M289" s="56">
        <f t="shared" si="8"/>
        <v>19371.26</v>
      </c>
      <c r="N289" s="58">
        <f t="shared" si="9"/>
        <v>0</v>
      </c>
      <c r="O289" s="62"/>
    </row>
    <row r="290" s="44" customFormat="true" ht="32" customHeight="true" spans="1:15">
      <c r="A290" s="47">
        <v>285</v>
      </c>
      <c r="B290" s="48" t="s">
        <v>659</v>
      </c>
      <c r="C290" s="49" t="s">
        <v>186</v>
      </c>
      <c r="D290" s="50" t="s">
        <v>660</v>
      </c>
      <c r="E290" s="53">
        <v>190000</v>
      </c>
      <c r="F290" s="63">
        <v>45810</v>
      </c>
      <c r="G290" s="63">
        <v>46174</v>
      </c>
      <c r="H290" s="53">
        <v>95000.02</v>
      </c>
      <c r="I290" s="53">
        <v>76000.016</v>
      </c>
      <c r="J290" s="55">
        <v>0.15</v>
      </c>
      <c r="K290" s="56">
        <v>14250</v>
      </c>
      <c r="L290" s="57">
        <v>46198</v>
      </c>
      <c r="M290" s="56">
        <f t="shared" si="8"/>
        <v>14250</v>
      </c>
      <c r="N290" s="58">
        <f t="shared" si="9"/>
        <v>0</v>
      </c>
      <c r="O290" s="62"/>
    </row>
    <row r="291" s="44" customFormat="true" ht="32" customHeight="true" spans="1:15">
      <c r="A291" s="47">
        <v>286</v>
      </c>
      <c r="B291" s="48" t="s">
        <v>661</v>
      </c>
      <c r="C291" s="49" t="s">
        <v>186</v>
      </c>
      <c r="D291" s="50" t="s">
        <v>662</v>
      </c>
      <c r="E291" s="53">
        <v>10000</v>
      </c>
      <c r="F291" s="63">
        <v>45723</v>
      </c>
      <c r="G291" s="63">
        <v>46095</v>
      </c>
      <c r="H291" s="53">
        <v>10000</v>
      </c>
      <c r="I291" s="53">
        <v>8000</v>
      </c>
      <c r="J291" s="55">
        <v>0.15</v>
      </c>
      <c r="K291" s="56">
        <v>1500</v>
      </c>
      <c r="L291" s="57">
        <v>46198</v>
      </c>
      <c r="M291" s="56">
        <f t="shared" si="8"/>
        <v>1500</v>
      </c>
      <c r="N291" s="58">
        <f t="shared" si="9"/>
        <v>0</v>
      </c>
      <c r="O291" s="62"/>
    </row>
    <row r="292" s="44" customFormat="true" ht="32" customHeight="true" spans="1:15">
      <c r="A292" s="47">
        <v>287</v>
      </c>
      <c r="B292" s="48" t="s">
        <v>663</v>
      </c>
      <c r="C292" s="49" t="s">
        <v>186</v>
      </c>
      <c r="D292" s="50" t="s">
        <v>662</v>
      </c>
      <c r="E292" s="53">
        <v>15000</v>
      </c>
      <c r="F292" s="63">
        <v>45707</v>
      </c>
      <c r="G292" s="63">
        <v>46067</v>
      </c>
      <c r="H292" s="53">
        <v>15000</v>
      </c>
      <c r="I292" s="53">
        <v>12000</v>
      </c>
      <c r="J292" s="55">
        <v>0.15</v>
      </c>
      <c r="K292" s="56">
        <v>2250</v>
      </c>
      <c r="L292" s="57">
        <v>46198</v>
      </c>
      <c r="M292" s="56">
        <f t="shared" si="8"/>
        <v>2250</v>
      </c>
      <c r="N292" s="58">
        <f t="shared" si="9"/>
        <v>0</v>
      </c>
      <c r="O292" s="62"/>
    </row>
    <row r="293" s="44" customFormat="true" ht="32" customHeight="true" spans="1:15">
      <c r="A293" s="47">
        <v>288</v>
      </c>
      <c r="B293" s="48" t="s">
        <v>664</v>
      </c>
      <c r="C293" s="49" t="s">
        <v>186</v>
      </c>
      <c r="D293" s="50" t="s">
        <v>662</v>
      </c>
      <c r="E293" s="53">
        <v>15000</v>
      </c>
      <c r="F293" s="63">
        <v>45659</v>
      </c>
      <c r="G293" s="63">
        <v>46036</v>
      </c>
      <c r="H293" s="53">
        <v>15000</v>
      </c>
      <c r="I293" s="53">
        <v>12000</v>
      </c>
      <c r="J293" s="55">
        <v>0.15</v>
      </c>
      <c r="K293" s="56">
        <v>2250</v>
      </c>
      <c r="L293" s="57">
        <v>46198</v>
      </c>
      <c r="M293" s="56">
        <f t="shared" si="8"/>
        <v>2250</v>
      </c>
      <c r="N293" s="58">
        <f t="shared" si="9"/>
        <v>0</v>
      </c>
      <c r="O293" s="62"/>
    </row>
    <row r="294" s="44" customFormat="true" ht="32" customHeight="true" spans="1:15">
      <c r="A294" s="47">
        <v>289</v>
      </c>
      <c r="B294" s="48" t="s">
        <v>665</v>
      </c>
      <c r="C294" s="49" t="s">
        <v>186</v>
      </c>
      <c r="D294" s="50" t="s">
        <v>666</v>
      </c>
      <c r="E294" s="53">
        <v>48500</v>
      </c>
      <c r="F294" s="63">
        <v>45807</v>
      </c>
      <c r="G294" s="63">
        <v>46186</v>
      </c>
      <c r="H294" s="53">
        <v>48500</v>
      </c>
      <c r="I294" s="53">
        <v>38800</v>
      </c>
      <c r="J294" s="55">
        <v>0.15</v>
      </c>
      <c r="K294" s="56">
        <v>7275</v>
      </c>
      <c r="L294" s="57">
        <v>46198</v>
      </c>
      <c r="M294" s="56">
        <f t="shared" si="8"/>
        <v>7275</v>
      </c>
      <c r="N294" s="58">
        <f t="shared" si="9"/>
        <v>0</v>
      </c>
      <c r="O294" s="62"/>
    </row>
    <row r="295" s="44" customFormat="true" ht="32" customHeight="true" spans="1:15">
      <c r="A295" s="47">
        <v>290</v>
      </c>
      <c r="B295" s="48" t="s">
        <v>667</v>
      </c>
      <c r="C295" s="49" t="s">
        <v>186</v>
      </c>
      <c r="D295" s="50" t="s">
        <v>666</v>
      </c>
      <c r="E295" s="53">
        <v>40000</v>
      </c>
      <c r="F295" s="63">
        <v>45799</v>
      </c>
      <c r="G295" s="63">
        <v>46155</v>
      </c>
      <c r="H295" s="53">
        <v>36159.57</v>
      </c>
      <c r="I295" s="53">
        <v>28927.656</v>
      </c>
      <c r="J295" s="55">
        <v>0.15</v>
      </c>
      <c r="K295" s="56">
        <v>5423.94</v>
      </c>
      <c r="L295" s="57">
        <v>46198</v>
      </c>
      <c r="M295" s="56">
        <f t="shared" si="8"/>
        <v>5423.94</v>
      </c>
      <c r="N295" s="58">
        <f t="shared" si="9"/>
        <v>0</v>
      </c>
      <c r="O295" s="62"/>
    </row>
    <row r="296" s="44" customFormat="true" ht="32" customHeight="true" spans="1:15">
      <c r="A296" s="47">
        <v>291</v>
      </c>
      <c r="B296" s="48" t="s">
        <v>668</v>
      </c>
      <c r="C296" s="49" t="s">
        <v>186</v>
      </c>
      <c r="D296" s="50" t="s">
        <v>666</v>
      </c>
      <c r="E296" s="53">
        <v>50000</v>
      </c>
      <c r="F296" s="63">
        <v>45806</v>
      </c>
      <c r="G296" s="63">
        <v>46155</v>
      </c>
      <c r="H296" s="53">
        <v>50000</v>
      </c>
      <c r="I296" s="53">
        <v>40000</v>
      </c>
      <c r="J296" s="55">
        <v>0.15</v>
      </c>
      <c r="K296" s="56">
        <v>7500</v>
      </c>
      <c r="L296" s="57">
        <v>46198</v>
      </c>
      <c r="M296" s="56">
        <f t="shared" si="8"/>
        <v>7500</v>
      </c>
      <c r="N296" s="58">
        <f t="shared" si="9"/>
        <v>0</v>
      </c>
      <c r="O296" s="62"/>
    </row>
    <row r="297" s="44" customFormat="true" ht="32" customHeight="true" spans="1:15">
      <c r="A297" s="47">
        <v>292</v>
      </c>
      <c r="B297" s="48" t="s">
        <v>669</v>
      </c>
      <c r="C297" s="49" t="s">
        <v>186</v>
      </c>
      <c r="D297" s="50" t="s">
        <v>670</v>
      </c>
      <c r="E297" s="53">
        <v>1000000</v>
      </c>
      <c r="F297" s="63">
        <v>45016</v>
      </c>
      <c r="G297" s="63">
        <v>46111</v>
      </c>
      <c r="H297" s="53">
        <v>1000000</v>
      </c>
      <c r="I297" s="53">
        <v>800000</v>
      </c>
      <c r="J297" s="55">
        <v>0.15</v>
      </c>
      <c r="K297" s="56">
        <v>150000</v>
      </c>
      <c r="L297" s="57">
        <v>46198</v>
      </c>
      <c r="M297" s="56">
        <f t="shared" si="8"/>
        <v>150000</v>
      </c>
      <c r="N297" s="58">
        <f t="shared" si="9"/>
        <v>0</v>
      </c>
      <c r="O297" s="62"/>
    </row>
    <row r="298" s="44" customFormat="true" ht="32" customHeight="true" spans="1:15">
      <c r="A298" s="47">
        <v>293</v>
      </c>
      <c r="B298" s="48" t="s">
        <v>671</v>
      </c>
      <c r="C298" s="49" t="s">
        <v>186</v>
      </c>
      <c r="D298" s="50" t="s">
        <v>672</v>
      </c>
      <c r="E298" s="53">
        <v>10000</v>
      </c>
      <c r="F298" s="63">
        <v>45734</v>
      </c>
      <c r="G298" s="63">
        <v>46102</v>
      </c>
      <c r="H298" s="53">
        <v>5000.02</v>
      </c>
      <c r="I298" s="53">
        <v>4000.016</v>
      </c>
      <c r="J298" s="55">
        <v>0.15</v>
      </c>
      <c r="K298" s="56">
        <v>750</v>
      </c>
      <c r="L298" s="57">
        <v>46198</v>
      </c>
      <c r="M298" s="56">
        <f t="shared" si="8"/>
        <v>750</v>
      </c>
      <c r="N298" s="58">
        <f t="shared" si="9"/>
        <v>0</v>
      </c>
      <c r="O298" s="62"/>
    </row>
    <row r="299" s="44" customFormat="true" ht="32" customHeight="true" spans="1:15">
      <c r="A299" s="47">
        <v>294</v>
      </c>
      <c r="B299" s="48" t="s">
        <v>673</v>
      </c>
      <c r="C299" s="49" t="s">
        <v>186</v>
      </c>
      <c r="D299" s="50" t="s">
        <v>672</v>
      </c>
      <c r="E299" s="53">
        <v>40000</v>
      </c>
      <c r="F299" s="63">
        <v>45724</v>
      </c>
      <c r="G299" s="63">
        <v>46102</v>
      </c>
      <c r="H299" s="53">
        <v>19070.65</v>
      </c>
      <c r="I299" s="53">
        <v>15256.52</v>
      </c>
      <c r="J299" s="55">
        <v>0.15</v>
      </c>
      <c r="K299" s="56">
        <v>2860.6</v>
      </c>
      <c r="L299" s="57">
        <v>46198</v>
      </c>
      <c r="M299" s="56">
        <f t="shared" si="8"/>
        <v>2860.6</v>
      </c>
      <c r="N299" s="58">
        <f t="shared" si="9"/>
        <v>0</v>
      </c>
      <c r="O299" s="62"/>
    </row>
    <row r="300" s="44" customFormat="true" ht="32" customHeight="true" spans="1:15">
      <c r="A300" s="47">
        <v>295</v>
      </c>
      <c r="B300" s="48" t="s">
        <v>674</v>
      </c>
      <c r="C300" s="49" t="s">
        <v>186</v>
      </c>
      <c r="D300" s="50" t="s">
        <v>672</v>
      </c>
      <c r="E300" s="53">
        <v>40000</v>
      </c>
      <c r="F300" s="63">
        <v>45664</v>
      </c>
      <c r="G300" s="63">
        <v>46043</v>
      </c>
      <c r="H300" s="53">
        <v>6909.11</v>
      </c>
      <c r="I300" s="53">
        <v>5527.288</v>
      </c>
      <c r="J300" s="55">
        <v>0.15</v>
      </c>
      <c r="K300" s="56">
        <v>1036.37</v>
      </c>
      <c r="L300" s="57">
        <v>46198</v>
      </c>
      <c r="M300" s="56">
        <f t="shared" si="8"/>
        <v>1036.37</v>
      </c>
      <c r="N300" s="58">
        <f t="shared" si="9"/>
        <v>0</v>
      </c>
      <c r="O300" s="62"/>
    </row>
    <row r="301" s="44" customFormat="true" ht="32" customHeight="true" spans="1:15">
      <c r="A301" s="47">
        <v>296</v>
      </c>
      <c r="B301" s="48" t="s">
        <v>675</v>
      </c>
      <c r="C301" s="49" t="s">
        <v>26</v>
      </c>
      <c r="D301" s="50" t="s">
        <v>676</v>
      </c>
      <c r="E301" s="53">
        <v>480000</v>
      </c>
      <c r="F301" s="63">
        <v>45564</v>
      </c>
      <c r="G301" s="63">
        <v>45897</v>
      </c>
      <c r="H301" s="53">
        <v>459962.86</v>
      </c>
      <c r="I301" s="53">
        <v>367970.288</v>
      </c>
      <c r="J301" s="55">
        <v>0.15</v>
      </c>
      <c r="K301" s="56">
        <v>68994.43</v>
      </c>
      <c r="L301" s="57">
        <v>46198</v>
      </c>
      <c r="M301" s="56">
        <f t="shared" si="8"/>
        <v>68994.43</v>
      </c>
      <c r="N301" s="58">
        <f t="shared" si="9"/>
        <v>0</v>
      </c>
      <c r="O301" s="62"/>
    </row>
    <row r="302" s="44" customFormat="true" ht="32" customHeight="true" spans="1:15">
      <c r="A302" s="47">
        <v>297</v>
      </c>
      <c r="B302" s="48" t="s">
        <v>677</v>
      </c>
      <c r="C302" s="49" t="s">
        <v>678</v>
      </c>
      <c r="D302" s="50" t="s">
        <v>679</v>
      </c>
      <c r="E302" s="53">
        <v>600000</v>
      </c>
      <c r="F302" s="63">
        <v>45301</v>
      </c>
      <c r="G302" s="63">
        <v>45995</v>
      </c>
      <c r="H302" s="53">
        <v>600000</v>
      </c>
      <c r="I302" s="53">
        <v>480000</v>
      </c>
      <c r="J302" s="55">
        <v>0.15</v>
      </c>
      <c r="K302" s="56">
        <v>90000</v>
      </c>
      <c r="L302" s="57">
        <v>46198</v>
      </c>
      <c r="M302" s="56">
        <f t="shared" si="8"/>
        <v>90000</v>
      </c>
      <c r="N302" s="58">
        <f t="shared" si="9"/>
        <v>0</v>
      </c>
      <c r="O302" s="62"/>
    </row>
    <row r="303" s="44" customFormat="true" ht="32" customHeight="true" spans="1:15">
      <c r="A303" s="47">
        <v>298</v>
      </c>
      <c r="B303" s="48" t="s">
        <v>680</v>
      </c>
      <c r="C303" s="49" t="s">
        <v>198</v>
      </c>
      <c r="D303" s="50" t="s">
        <v>681</v>
      </c>
      <c r="E303" s="53">
        <v>1000000</v>
      </c>
      <c r="F303" s="63">
        <v>45470</v>
      </c>
      <c r="G303" s="63">
        <v>45835</v>
      </c>
      <c r="H303" s="53">
        <v>1000000</v>
      </c>
      <c r="I303" s="53">
        <v>800000</v>
      </c>
      <c r="J303" s="55">
        <v>0.15</v>
      </c>
      <c r="K303" s="56">
        <v>150000</v>
      </c>
      <c r="L303" s="57">
        <v>46198</v>
      </c>
      <c r="M303" s="56">
        <f t="shared" si="8"/>
        <v>150000</v>
      </c>
      <c r="N303" s="58">
        <f t="shared" si="9"/>
        <v>0</v>
      </c>
      <c r="O303" s="62"/>
    </row>
    <row r="304" s="44" customFormat="true" ht="32" customHeight="true" spans="1:15">
      <c r="A304" s="47">
        <v>299</v>
      </c>
      <c r="B304" s="48" t="s">
        <v>682</v>
      </c>
      <c r="C304" s="49" t="s">
        <v>55</v>
      </c>
      <c r="D304" s="50" t="s">
        <v>683</v>
      </c>
      <c r="E304" s="53">
        <v>400000</v>
      </c>
      <c r="F304" s="63">
        <v>45734</v>
      </c>
      <c r="G304" s="63">
        <v>46097</v>
      </c>
      <c r="H304" s="53">
        <v>400000</v>
      </c>
      <c r="I304" s="53">
        <v>320000</v>
      </c>
      <c r="J304" s="55">
        <v>0.15</v>
      </c>
      <c r="K304" s="56">
        <v>60000</v>
      </c>
      <c r="L304" s="57">
        <v>46198</v>
      </c>
      <c r="M304" s="56">
        <f t="shared" si="8"/>
        <v>60000</v>
      </c>
      <c r="N304" s="58">
        <f t="shared" si="9"/>
        <v>0</v>
      </c>
      <c r="O304" s="62"/>
    </row>
    <row r="305" s="44" customFormat="true" ht="32" customHeight="true" spans="1:15">
      <c r="A305" s="47">
        <v>300</v>
      </c>
      <c r="B305" s="48" t="s">
        <v>684</v>
      </c>
      <c r="C305" s="49" t="s">
        <v>55</v>
      </c>
      <c r="D305" s="50" t="s">
        <v>459</v>
      </c>
      <c r="E305" s="53">
        <v>1000000</v>
      </c>
      <c r="F305" s="63">
        <v>45597</v>
      </c>
      <c r="G305" s="63">
        <v>45961</v>
      </c>
      <c r="H305" s="53">
        <v>1000000</v>
      </c>
      <c r="I305" s="53">
        <v>800000</v>
      </c>
      <c r="J305" s="55">
        <v>0.15</v>
      </c>
      <c r="K305" s="56">
        <v>150000</v>
      </c>
      <c r="L305" s="57">
        <v>46198</v>
      </c>
      <c r="M305" s="56">
        <f t="shared" si="8"/>
        <v>150000</v>
      </c>
      <c r="N305" s="58">
        <f t="shared" si="9"/>
        <v>0</v>
      </c>
      <c r="O305" s="62"/>
    </row>
    <row r="306" s="44" customFormat="true" ht="32" customHeight="true" spans="1:15">
      <c r="A306" s="47">
        <v>301</v>
      </c>
      <c r="B306" s="48" t="s">
        <v>685</v>
      </c>
      <c r="C306" s="49" t="s">
        <v>55</v>
      </c>
      <c r="D306" s="50" t="s">
        <v>686</v>
      </c>
      <c r="E306" s="53">
        <v>300000</v>
      </c>
      <c r="F306" s="63">
        <v>45638</v>
      </c>
      <c r="G306" s="63">
        <v>46003</v>
      </c>
      <c r="H306" s="53">
        <v>300000</v>
      </c>
      <c r="I306" s="53">
        <v>240000</v>
      </c>
      <c r="J306" s="55">
        <v>0.15</v>
      </c>
      <c r="K306" s="56">
        <v>45000</v>
      </c>
      <c r="L306" s="57">
        <v>46198</v>
      </c>
      <c r="M306" s="56">
        <f t="shared" si="8"/>
        <v>45000</v>
      </c>
      <c r="N306" s="58">
        <f t="shared" si="9"/>
        <v>0</v>
      </c>
      <c r="O306" s="62"/>
    </row>
    <row r="307" s="44" customFormat="true" ht="32" customHeight="true" spans="1:15">
      <c r="A307" s="47">
        <v>302</v>
      </c>
      <c r="B307" s="48" t="s">
        <v>687</v>
      </c>
      <c r="C307" s="49" t="s">
        <v>55</v>
      </c>
      <c r="D307" s="50" t="s">
        <v>688</v>
      </c>
      <c r="E307" s="53">
        <v>1900000</v>
      </c>
      <c r="F307" s="63">
        <v>45608</v>
      </c>
      <c r="G307" s="63">
        <v>45972</v>
      </c>
      <c r="H307" s="53">
        <v>1900000</v>
      </c>
      <c r="I307" s="53">
        <v>1520000</v>
      </c>
      <c r="J307" s="55">
        <v>0.15</v>
      </c>
      <c r="K307" s="56">
        <v>285000</v>
      </c>
      <c r="L307" s="57">
        <v>46198</v>
      </c>
      <c r="M307" s="56">
        <f t="shared" si="8"/>
        <v>285000</v>
      </c>
      <c r="N307" s="58">
        <f t="shared" si="9"/>
        <v>0</v>
      </c>
      <c r="O307" s="62"/>
    </row>
    <row r="308" s="44" customFormat="true" ht="32" customHeight="true" spans="1:15">
      <c r="A308" s="47">
        <v>303</v>
      </c>
      <c r="B308" s="48" t="s">
        <v>689</v>
      </c>
      <c r="C308" s="49" t="s">
        <v>13</v>
      </c>
      <c r="D308" s="50" t="s">
        <v>690</v>
      </c>
      <c r="E308" s="53">
        <v>1023000</v>
      </c>
      <c r="F308" s="63">
        <v>45608</v>
      </c>
      <c r="G308" s="63">
        <v>45973</v>
      </c>
      <c r="H308" s="53">
        <v>1023000</v>
      </c>
      <c r="I308" s="53">
        <v>818400</v>
      </c>
      <c r="J308" s="55">
        <v>0.15</v>
      </c>
      <c r="K308" s="56">
        <v>153450</v>
      </c>
      <c r="L308" s="57">
        <v>46198</v>
      </c>
      <c r="M308" s="56">
        <f t="shared" si="8"/>
        <v>153450</v>
      </c>
      <c r="N308" s="58">
        <f t="shared" si="9"/>
        <v>0</v>
      </c>
      <c r="O308" s="62"/>
    </row>
    <row r="309" s="44" customFormat="true" ht="32" customHeight="true" spans="1:15">
      <c r="A309" s="47">
        <v>304</v>
      </c>
      <c r="B309" s="48" t="s">
        <v>691</v>
      </c>
      <c r="C309" s="49" t="s">
        <v>186</v>
      </c>
      <c r="D309" s="50" t="s">
        <v>692</v>
      </c>
      <c r="E309" s="53">
        <v>1800000</v>
      </c>
      <c r="F309" s="63">
        <v>45835</v>
      </c>
      <c r="G309" s="63">
        <v>46200</v>
      </c>
      <c r="H309" s="53">
        <v>1800000</v>
      </c>
      <c r="I309" s="53">
        <v>1440000</v>
      </c>
      <c r="J309" s="55">
        <v>0.15</v>
      </c>
      <c r="K309" s="56">
        <v>270000</v>
      </c>
      <c r="L309" s="57">
        <v>46198</v>
      </c>
      <c r="M309" s="56">
        <f t="shared" si="8"/>
        <v>270000</v>
      </c>
      <c r="N309" s="58">
        <f t="shared" si="9"/>
        <v>0</v>
      </c>
      <c r="O309" s="62"/>
    </row>
    <row r="310" s="44" customFormat="true" ht="32" customHeight="true" spans="1:15">
      <c r="A310" s="47">
        <v>305</v>
      </c>
      <c r="B310" s="48" t="s">
        <v>693</v>
      </c>
      <c r="C310" s="49" t="s">
        <v>186</v>
      </c>
      <c r="D310" s="50" t="s">
        <v>694</v>
      </c>
      <c r="E310" s="53">
        <v>1500000</v>
      </c>
      <c r="F310" s="63">
        <v>45966</v>
      </c>
      <c r="G310" s="63">
        <v>46331</v>
      </c>
      <c r="H310" s="53">
        <v>1500000</v>
      </c>
      <c r="I310" s="53">
        <v>1200000</v>
      </c>
      <c r="J310" s="55">
        <v>0.15</v>
      </c>
      <c r="K310" s="56">
        <v>225000</v>
      </c>
      <c r="L310" s="57">
        <v>46198</v>
      </c>
      <c r="M310" s="56">
        <f t="shared" si="8"/>
        <v>225000</v>
      </c>
      <c r="N310" s="58">
        <f t="shared" si="9"/>
        <v>0</v>
      </c>
      <c r="O310" s="62"/>
    </row>
    <row r="311" s="44" customFormat="true" ht="32" customHeight="true" spans="1:15">
      <c r="A311" s="47">
        <v>306</v>
      </c>
      <c r="B311" s="48" t="s">
        <v>695</v>
      </c>
      <c r="C311" s="49" t="s">
        <v>116</v>
      </c>
      <c r="D311" s="50" t="s">
        <v>696</v>
      </c>
      <c r="E311" s="53">
        <v>2000000</v>
      </c>
      <c r="F311" s="63">
        <v>45666</v>
      </c>
      <c r="G311" s="63">
        <v>46031</v>
      </c>
      <c r="H311" s="53">
        <v>2000000</v>
      </c>
      <c r="I311" s="53">
        <v>1600000</v>
      </c>
      <c r="J311" s="55">
        <v>0.15</v>
      </c>
      <c r="K311" s="56">
        <v>300000</v>
      </c>
      <c r="L311" s="57">
        <v>46198</v>
      </c>
      <c r="M311" s="56">
        <f t="shared" si="8"/>
        <v>300000</v>
      </c>
      <c r="N311" s="58">
        <f t="shared" si="9"/>
        <v>0</v>
      </c>
      <c r="O311" s="62"/>
    </row>
    <row r="312" s="44" customFormat="true" ht="32" customHeight="true" spans="1:15">
      <c r="A312" s="47">
        <v>307</v>
      </c>
      <c r="B312" s="48" t="s">
        <v>697</v>
      </c>
      <c r="C312" s="49" t="s">
        <v>26</v>
      </c>
      <c r="D312" s="50" t="s">
        <v>698</v>
      </c>
      <c r="E312" s="53">
        <v>6000000</v>
      </c>
      <c r="F312" s="63">
        <v>45209</v>
      </c>
      <c r="G312" s="63">
        <v>45940</v>
      </c>
      <c r="H312" s="53">
        <v>6000000</v>
      </c>
      <c r="I312" s="53">
        <v>4800000</v>
      </c>
      <c r="J312" s="55">
        <v>0.15</v>
      </c>
      <c r="K312" s="56">
        <v>900000</v>
      </c>
      <c r="L312" s="57">
        <v>46198</v>
      </c>
      <c r="M312" s="56">
        <f t="shared" si="8"/>
        <v>900000</v>
      </c>
      <c r="N312" s="58">
        <f t="shared" si="9"/>
        <v>0</v>
      </c>
      <c r="O312" s="62"/>
    </row>
    <row r="313" s="44" customFormat="true" ht="32" customHeight="true" spans="1:15">
      <c r="A313" s="47">
        <v>308</v>
      </c>
      <c r="B313" s="48" t="s">
        <v>699</v>
      </c>
      <c r="C313" s="49" t="s">
        <v>13</v>
      </c>
      <c r="D313" s="50" t="s">
        <v>700</v>
      </c>
      <c r="E313" s="53">
        <v>3000000</v>
      </c>
      <c r="F313" s="63">
        <v>45737</v>
      </c>
      <c r="G313" s="63">
        <v>46100</v>
      </c>
      <c r="H313" s="53">
        <v>3000000</v>
      </c>
      <c r="I313" s="53">
        <v>2400000</v>
      </c>
      <c r="J313" s="55">
        <v>0.15</v>
      </c>
      <c r="K313" s="56">
        <v>450000</v>
      </c>
      <c r="L313" s="57">
        <v>46198</v>
      </c>
      <c r="M313" s="56">
        <f t="shared" si="8"/>
        <v>450000</v>
      </c>
      <c r="N313" s="58">
        <f t="shared" si="9"/>
        <v>0</v>
      </c>
      <c r="O313" s="62"/>
    </row>
    <row r="314" s="44" customFormat="true" ht="48" customHeight="true" spans="1:15">
      <c r="A314" s="47">
        <v>309</v>
      </c>
      <c r="B314" s="48" t="s">
        <v>701</v>
      </c>
      <c r="C314" s="49" t="s">
        <v>186</v>
      </c>
      <c r="D314" s="50" t="s">
        <v>702</v>
      </c>
      <c r="E314" s="53">
        <v>1960000</v>
      </c>
      <c r="F314" s="63">
        <v>45849</v>
      </c>
      <c r="G314" s="63">
        <v>46209</v>
      </c>
      <c r="H314" s="53">
        <v>1960000</v>
      </c>
      <c r="I314" s="53">
        <v>1029300</v>
      </c>
      <c r="J314" s="55">
        <v>0.15</v>
      </c>
      <c r="K314" s="56">
        <v>193060</v>
      </c>
      <c r="L314" s="57">
        <v>46198</v>
      </c>
      <c r="M314" s="56">
        <v>193060</v>
      </c>
      <c r="N314" s="58">
        <f t="shared" si="9"/>
        <v>0</v>
      </c>
      <c r="O314" s="38" t="s">
        <v>173</v>
      </c>
    </row>
    <row r="315" ht="32" customHeight="true" spans="1:15">
      <c r="A315" s="13">
        <v>310</v>
      </c>
      <c r="B315" s="64" t="s">
        <v>703</v>
      </c>
      <c r="C315" s="65" t="s">
        <v>186</v>
      </c>
      <c r="D315" s="16" t="s">
        <v>704</v>
      </c>
      <c r="E315" s="66">
        <v>900000</v>
      </c>
      <c r="F315" s="67">
        <v>45744</v>
      </c>
      <c r="G315" s="67">
        <v>46109</v>
      </c>
      <c r="H315" s="66">
        <v>900000</v>
      </c>
      <c r="I315" s="66">
        <v>720000</v>
      </c>
      <c r="J315" s="68">
        <v>0.15</v>
      </c>
      <c r="K315" s="36">
        <v>135000</v>
      </c>
      <c r="L315" s="69">
        <v>46198</v>
      </c>
      <c r="M315" s="56">
        <f t="shared" si="8"/>
        <v>135000</v>
      </c>
      <c r="N315" s="58">
        <f t="shared" si="9"/>
        <v>0</v>
      </c>
      <c r="O315" s="70"/>
    </row>
    <row r="316" ht="32" customHeight="true" spans="1:15">
      <c r="A316" s="13">
        <v>311</v>
      </c>
      <c r="B316" s="64" t="s">
        <v>705</v>
      </c>
      <c r="C316" s="65" t="s">
        <v>62</v>
      </c>
      <c r="D316" s="16" t="s">
        <v>706</v>
      </c>
      <c r="E316" s="66">
        <v>300000</v>
      </c>
      <c r="F316" s="67">
        <v>45503</v>
      </c>
      <c r="G316" s="67">
        <v>45849</v>
      </c>
      <c r="H316" s="66">
        <v>296010</v>
      </c>
      <c r="I316" s="66">
        <v>236808</v>
      </c>
      <c r="J316" s="68">
        <v>0.15</v>
      </c>
      <c r="K316" s="36">
        <v>44401.5</v>
      </c>
      <c r="L316" s="69">
        <v>46199</v>
      </c>
      <c r="M316" s="56">
        <f t="shared" si="8"/>
        <v>44401.5</v>
      </c>
      <c r="N316" s="58">
        <f t="shared" si="9"/>
        <v>0</v>
      </c>
      <c r="O316" s="70"/>
    </row>
    <row r="317" ht="32" customHeight="true" spans="1:15">
      <c r="A317" s="13">
        <v>312</v>
      </c>
      <c r="B317" s="64" t="s">
        <v>707</v>
      </c>
      <c r="C317" s="65" t="s">
        <v>62</v>
      </c>
      <c r="D317" s="16" t="s">
        <v>706</v>
      </c>
      <c r="E317" s="66">
        <v>300000</v>
      </c>
      <c r="F317" s="67">
        <v>45503</v>
      </c>
      <c r="G317" s="67">
        <v>45849</v>
      </c>
      <c r="H317" s="66">
        <v>300000</v>
      </c>
      <c r="I317" s="66">
        <v>240000</v>
      </c>
      <c r="J317" s="68">
        <v>0.15</v>
      </c>
      <c r="K317" s="36">
        <v>45000</v>
      </c>
      <c r="L317" s="69">
        <v>46199</v>
      </c>
      <c r="M317" s="56">
        <f t="shared" si="8"/>
        <v>45000</v>
      </c>
      <c r="N317" s="58">
        <f t="shared" si="9"/>
        <v>0</v>
      </c>
      <c r="O317" s="70"/>
    </row>
    <row r="318" ht="32" customHeight="true" spans="1:15">
      <c r="A318" s="13">
        <v>313</v>
      </c>
      <c r="B318" s="64" t="s">
        <v>708</v>
      </c>
      <c r="C318" s="65" t="s">
        <v>62</v>
      </c>
      <c r="D318" s="16" t="s">
        <v>706</v>
      </c>
      <c r="E318" s="66">
        <v>200000</v>
      </c>
      <c r="F318" s="67">
        <v>45503</v>
      </c>
      <c r="G318" s="67">
        <v>45849</v>
      </c>
      <c r="H318" s="66">
        <v>200000</v>
      </c>
      <c r="I318" s="66">
        <v>160000</v>
      </c>
      <c r="J318" s="68">
        <v>0.15</v>
      </c>
      <c r="K318" s="36">
        <v>30000</v>
      </c>
      <c r="L318" s="69">
        <v>46199</v>
      </c>
      <c r="M318" s="56">
        <f t="shared" si="8"/>
        <v>30000</v>
      </c>
      <c r="N318" s="58">
        <f t="shared" si="9"/>
        <v>0</v>
      </c>
      <c r="O318" s="70"/>
    </row>
    <row r="319" ht="32" customHeight="true" spans="1:15">
      <c r="A319" s="13">
        <v>314</v>
      </c>
      <c r="B319" s="64" t="s">
        <v>709</v>
      </c>
      <c r="C319" s="65" t="s">
        <v>62</v>
      </c>
      <c r="D319" s="16" t="s">
        <v>706</v>
      </c>
      <c r="E319" s="66">
        <v>200000</v>
      </c>
      <c r="F319" s="67">
        <v>45503</v>
      </c>
      <c r="G319" s="67">
        <v>45849</v>
      </c>
      <c r="H319" s="66">
        <v>200000</v>
      </c>
      <c r="I319" s="66">
        <v>160000</v>
      </c>
      <c r="J319" s="68">
        <v>0.15</v>
      </c>
      <c r="K319" s="36">
        <v>30000</v>
      </c>
      <c r="L319" s="69">
        <v>46199</v>
      </c>
      <c r="M319" s="56">
        <f t="shared" si="8"/>
        <v>30000</v>
      </c>
      <c r="N319" s="58">
        <f t="shared" si="9"/>
        <v>0</v>
      </c>
      <c r="O319" s="70"/>
    </row>
    <row r="320" ht="32" customHeight="true" spans="1:15">
      <c r="A320" s="13">
        <v>315</v>
      </c>
      <c r="B320" s="64" t="s">
        <v>710</v>
      </c>
      <c r="C320" s="65" t="s">
        <v>62</v>
      </c>
      <c r="D320" s="16" t="s">
        <v>706</v>
      </c>
      <c r="E320" s="66">
        <v>279000</v>
      </c>
      <c r="F320" s="67">
        <v>45503</v>
      </c>
      <c r="G320" s="67">
        <v>45849</v>
      </c>
      <c r="H320" s="66">
        <v>279000</v>
      </c>
      <c r="I320" s="66">
        <v>223200</v>
      </c>
      <c r="J320" s="68">
        <v>0.15</v>
      </c>
      <c r="K320" s="36">
        <v>41850</v>
      </c>
      <c r="L320" s="69">
        <v>46199</v>
      </c>
      <c r="M320" s="56">
        <f t="shared" si="8"/>
        <v>41850</v>
      </c>
      <c r="N320" s="58">
        <f t="shared" si="9"/>
        <v>0</v>
      </c>
      <c r="O320" s="70"/>
    </row>
    <row r="321" ht="32" customHeight="true" spans="1:15">
      <c r="A321" s="13">
        <v>316</v>
      </c>
      <c r="B321" s="64" t="s">
        <v>711</v>
      </c>
      <c r="C321" s="65" t="s">
        <v>62</v>
      </c>
      <c r="D321" s="16" t="s">
        <v>706</v>
      </c>
      <c r="E321" s="66">
        <v>121000</v>
      </c>
      <c r="F321" s="67">
        <v>45503</v>
      </c>
      <c r="G321" s="67">
        <v>45849</v>
      </c>
      <c r="H321" s="66">
        <v>121000</v>
      </c>
      <c r="I321" s="66">
        <v>96800</v>
      </c>
      <c r="J321" s="68">
        <v>0.15</v>
      </c>
      <c r="K321" s="36">
        <v>18150</v>
      </c>
      <c r="L321" s="69">
        <v>46199</v>
      </c>
      <c r="M321" s="56">
        <f t="shared" si="8"/>
        <v>18150</v>
      </c>
      <c r="N321" s="58">
        <f t="shared" si="9"/>
        <v>0</v>
      </c>
      <c r="O321" s="70"/>
    </row>
    <row r="322" ht="32" customHeight="true" spans="1:15">
      <c r="A322" s="13">
        <v>317</v>
      </c>
      <c r="B322" s="64" t="s">
        <v>712</v>
      </c>
      <c r="C322" s="65" t="s">
        <v>62</v>
      </c>
      <c r="D322" s="16" t="s">
        <v>706</v>
      </c>
      <c r="E322" s="66">
        <v>175117.68</v>
      </c>
      <c r="F322" s="67">
        <v>45503</v>
      </c>
      <c r="G322" s="67">
        <v>45849</v>
      </c>
      <c r="H322" s="66">
        <v>175117.68</v>
      </c>
      <c r="I322" s="66">
        <v>140094.144</v>
      </c>
      <c r="J322" s="68">
        <v>0.15</v>
      </c>
      <c r="K322" s="36">
        <v>26267.65</v>
      </c>
      <c r="L322" s="69">
        <v>46199</v>
      </c>
      <c r="M322" s="56">
        <f t="shared" si="8"/>
        <v>26267.65</v>
      </c>
      <c r="N322" s="58">
        <f t="shared" si="9"/>
        <v>0</v>
      </c>
      <c r="O322" s="70"/>
    </row>
    <row r="323" ht="32" customHeight="true" spans="1:15">
      <c r="A323" s="13">
        <v>318</v>
      </c>
      <c r="B323" s="64" t="s">
        <v>713</v>
      </c>
      <c r="C323" s="65" t="s">
        <v>62</v>
      </c>
      <c r="D323" s="16" t="s">
        <v>706</v>
      </c>
      <c r="E323" s="66">
        <v>200000</v>
      </c>
      <c r="F323" s="67">
        <v>45503</v>
      </c>
      <c r="G323" s="67">
        <v>45849</v>
      </c>
      <c r="H323" s="66">
        <v>200000</v>
      </c>
      <c r="I323" s="66">
        <v>160000</v>
      </c>
      <c r="J323" s="68">
        <v>0.15</v>
      </c>
      <c r="K323" s="36">
        <v>30000</v>
      </c>
      <c r="L323" s="69">
        <v>46199</v>
      </c>
      <c r="M323" s="56">
        <f t="shared" si="8"/>
        <v>30000</v>
      </c>
      <c r="N323" s="58">
        <f t="shared" si="9"/>
        <v>0</v>
      </c>
      <c r="O323" s="70"/>
    </row>
    <row r="324" ht="32" customHeight="true" spans="1:15">
      <c r="A324" s="13">
        <v>319</v>
      </c>
      <c r="B324" s="64" t="s">
        <v>714</v>
      </c>
      <c r="C324" s="65" t="s">
        <v>186</v>
      </c>
      <c r="D324" s="16" t="s">
        <v>715</v>
      </c>
      <c r="E324" s="66">
        <v>50000</v>
      </c>
      <c r="F324" s="67">
        <v>45698</v>
      </c>
      <c r="G324" s="67">
        <v>46067</v>
      </c>
      <c r="H324" s="66">
        <v>20833.38</v>
      </c>
      <c r="I324" s="66">
        <v>16666.704</v>
      </c>
      <c r="J324" s="68">
        <v>0.15</v>
      </c>
      <c r="K324" s="36">
        <v>3125.01</v>
      </c>
      <c r="L324" s="69">
        <v>46202</v>
      </c>
      <c r="M324" s="56">
        <f t="shared" si="8"/>
        <v>3125.01</v>
      </c>
      <c r="N324" s="58">
        <f t="shared" si="9"/>
        <v>0</v>
      </c>
      <c r="O324" s="70"/>
    </row>
    <row r="325" ht="32" customHeight="true" spans="1:15">
      <c r="A325" s="13">
        <v>320</v>
      </c>
      <c r="B325" s="64" t="s">
        <v>716</v>
      </c>
      <c r="C325" s="65" t="s">
        <v>186</v>
      </c>
      <c r="D325" s="16" t="s">
        <v>715</v>
      </c>
      <c r="E325" s="66">
        <v>100000</v>
      </c>
      <c r="F325" s="67">
        <v>45698</v>
      </c>
      <c r="G325" s="67">
        <v>46067</v>
      </c>
      <c r="H325" s="66">
        <v>41666.69</v>
      </c>
      <c r="I325" s="66">
        <v>33333.352</v>
      </c>
      <c r="J325" s="68">
        <v>0.15</v>
      </c>
      <c r="K325" s="36">
        <v>6250</v>
      </c>
      <c r="L325" s="69">
        <v>46202</v>
      </c>
      <c r="M325" s="56">
        <f t="shared" si="8"/>
        <v>6250</v>
      </c>
      <c r="N325" s="58">
        <f t="shared" si="9"/>
        <v>0</v>
      </c>
      <c r="O325" s="70"/>
    </row>
    <row r="326" ht="32" customHeight="true" spans="1:15">
      <c r="A326" s="13">
        <v>321</v>
      </c>
      <c r="B326" s="64" t="s">
        <v>717</v>
      </c>
      <c r="C326" s="65" t="s">
        <v>186</v>
      </c>
      <c r="D326" s="16" t="s">
        <v>715</v>
      </c>
      <c r="E326" s="66">
        <v>100000</v>
      </c>
      <c r="F326" s="67">
        <v>45696</v>
      </c>
      <c r="G326" s="67">
        <v>46067</v>
      </c>
      <c r="H326" s="66">
        <v>41666.69</v>
      </c>
      <c r="I326" s="66">
        <v>33333.352</v>
      </c>
      <c r="J326" s="68">
        <v>0.15</v>
      </c>
      <c r="K326" s="36">
        <v>6250</v>
      </c>
      <c r="L326" s="69">
        <v>46202</v>
      </c>
      <c r="M326" s="56">
        <f t="shared" ref="M326:M329" si="10">ROUND(I326/0.8*J326,2)</f>
        <v>6250</v>
      </c>
      <c r="N326" s="58">
        <f t="shared" ref="N326:N330" si="11">K326-M326</f>
        <v>0</v>
      </c>
      <c r="O326" s="70"/>
    </row>
    <row r="327" ht="32" customHeight="true" spans="1:15">
      <c r="A327" s="13">
        <v>322</v>
      </c>
      <c r="B327" s="64" t="s">
        <v>718</v>
      </c>
      <c r="C327" s="65" t="s">
        <v>186</v>
      </c>
      <c r="D327" s="16" t="s">
        <v>715</v>
      </c>
      <c r="E327" s="66">
        <v>100000</v>
      </c>
      <c r="F327" s="67">
        <v>45697</v>
      </c>
      <c r="G327" s="67">
        <v>46067</v>
      </c>
      <c r="H327" s="66">
        <v>41666.69</v>
      </c>
      <c r="I327" s="66">
        <v>33333.352</v>
      </c>
      <c r="J327" s="68">
        <v>0.15</v>
      </c>
      <c r="K327" s="36">
        <v>6250</v>
      </c>
      <c r="L327" s="69">
        <v>46202</v>
      </c>
      <c r="M327" s="56">
        <f t="shared" si="10"/>
        <v>6250</v>
      </c>
      <c r="N327" s="58">
        <f t="shared" si="11"/>
        <v>0</v>
      </c>
      <c r="O327" s="70"/>
    </row>
    <row r="328" ht="32" customHeight="true" spans="1:15">
      <c r="A328" s="13">
        <v>323</v>
      </c>
      <c r="B328" s="64" t="s">
        <v>719</v>
      </c>
      <c r="C328" s="65" t="s">
        <v>186</v>
      </c>
      <c r="D328" s="16" t="s">
        <v>715</v>
      </c>
      <c r="E328" s="66">
        <v>50000</v>
      </c>
      <c r="F328" s="67">
        <v>45684</v>
      </c>
      <c r="G328" s="67">
        <v>46036</v>
      </c>
      <c r="H328" s="66">
        <v>16666.72</v>
      </c>
      <c r="I328" s="66">
        <v>13333.376</v>
      </c>
      <c r="J328" s="68">
        <v>0.15</v>
      </c>
      <c r="K328" s="36">
        <v>2500.01</v>
      </c>
      <c r="L328" s="69">
        <v>46202</v>
      </c>
      <c r="M328" s="56">
        <f t="shared" si="10"/>
        <v>2500.01</v>
      </c>
      <c r="N328" s="58">
        <f t="shared" si="11"/>
        <v>0</v>
      </c>
      <c r="O328" s="70"/>
    </row>
    <row r="329" ht="32" customHeight="true" spans="1:15">
      <c r="A329" s="13">
        <v>324</v>
      </c>
      <c r="B329" s="64" t="s">
        <v>720</v>
      </c>
      <c r="C329" s="65" t="s">
        <v>13</v>
      </c>
      <c r="D329" s="16" t="s">
        <v>721</v>
      </c>
      <c r="E329" s="66">
        <v>700000</v>
      </c>
      <c r="F329" s="67">
        <v>45630</v>
      </c>
      <c r="G329" s="67">
        <v>45994</v>
      </c>
      <c r="H329" s="66">
        <v>700000</v>
      </c>
      <c r="I329" s="66">
        <v>560000</v>
      </c>
      <c r="J329" s="68">
        <v>0.15</v>
      </c>
      <c r="K329" s="36">
        <v>105000</v>
      </c>
      <c r="L329" s="69">
        <v>46202</v>
      </c>
      <c r="M329" s="56">
        <f t="shared" si="10"/>
        <v>105000</v>
      </c>
      <c r="N329" s="58">
        <f t="shared" si="11"/>
        <v>0</v>
      </c>
      <c r="O329" s="70"/>
    </row>
    <row r="330" ht="32" customHeight="true" spans="1:15">
      <c r="A330" s="13"/>
      <c r="B330" s="71" t="s">
        <v>157</v>
      </c>
      <c r="C330" s="72"/>
      <c r="D330" s="72"/>
      <c r="E330" s="73">
        <f t="shared" ref="E330:I330" si="12">SUM(E6:E329)</f>
        <v>379990315.52</v>
      </c>
      <c r="F330" s="72"/>
      <c r="G330" s="72"/>
      <c r="H330" s="73">
        <f t="shared" si="12"/>
        <v>360628100.81</v>
      </c>
      <c r="I330" s="73">
        <f t="shared" si="12"/>
        <v>282188297.606</v>
      </c>
      <c r="J330" s="72"/>
      <c r="K330" s="73">
        <f>SUM(K6:K329)</f>
        <v>52910314.24</v>
      </c>
      <c r="L330" s="73"/>
      <c r="M330" s="73">
        <f>SUM(M6:M329)</f>
        <v>52910314.24</v>
      </c>
      <c r="N330" s="58">
        <f t="shared" si="11"/>
        <v>0</v>
      </c>
      <c r="O330" s="74"/>
    </row>
  </sheetData>
  <autoFilter ref="A5:O330">
    <extLst/>
  </autoFilter>
  <mergeCells count="2">
    <mergeCell ref="A2:O2"/>
    <mergeCell ref="A3:O3"/>
  </mergeCells>
  <conditionalFormatting sqref="A7">
    <cfRule type="duplicateValues" dxfId="0" priority="1"/>
  </conditionalFormatting>
  <conditionalFormatting sqref="A2:A4">
    <cfRule type="duplicateValues" dxfId="0" priority="5"/>
  </conditionalFormatting>
  <conditionalFormatting sqref="A5:A6 A8:A1048576">
    <cfRule type="duplicateValues" dxfId="0" priority="24"/>
  </conditionalFormatting>
  <pageMargins left="0.393055555555556" right="0.393055555555556" top="0.786805555555556" bottom="0.786805555555556" header="0.5" footer="0.5"/>
  <pageSetup paperSize="9" scale="46" fitToHeight="0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V41"/>
  <sheetViews>
    <sheetView zoomScale="70" zoomScaleNormal="70" workbookViewId="0">
      <pane ySplit="5" topLeftCell="A20" activePane="bottomLeft" state="frozen"/>
      <selection/>
      <selection pane="bottomLeft" activeCell="A1" sqref="A1"/>
    </sheetView>
  </sheetViews>
  <sheetFormatPr defaultColWidth="9" defaultRowHeight="20" customHeight="true"/>
  <cols>
    <col min="1" max="1" width="11" customWidth="true"/>
    <col min="2" max="2" width="19.8666666666667" style="4" customWidth="true"/>
    <col min="3" max="3" width="24.525" style="5" customWidth="true"/>
    <col min="4" max="4" width="26.8666666666667" customWidth="true"/>
    <col min="5" max="5" width="19.525" style="6" customWidth="true"/>
    <col min="6" max="6" width="15.2666666666667" customWidth="true"/>
    <col min="7" max="7" width="14.6" customWidth="true"/>
    <col min="8" max="9" width="20" style="6" customWidth="true"/>
    <col min="10" max="10" width="13.2" customWidth="true"/>
    <col min="11" max="15" width="21.4" style="6" customWidth="true"/>
    <col min="16" max="16" width="22.2" style="7" customWidth="true"/>
  </cols>
  <sheetData>
    <row r="1" ht="20.25" spans="1:16">
      <c r="A1" s="8" t="s">
        <v>159</v>
      </c>
      <c r="B1" s="9"/>
      <c r="C1" s="2"/>
      <c r="D1" s="2"/>
      <c r="E1" s="19"/>
      <c r="F1" s="2"/>
      <c r="G1" s="2"/>
      <c r="H1" s="19"/>
      <c r="I1" s="19"/>
      <c r="J1" s="2"/>
      <c r="K1" s="19"/>
      <c r="L1" s="19"/>
      <c r="M1" s="19"/>
      <c r="N1" s="19"/>
      <c r="O1" s="19"/>
      <c r="P1" s="35"/>
    </row>
    <row r="2" s="1" customFormat="true" ht="25.05" customHeight="true" spans="1:22">
      <c r="A2" s="10" t="s">
        <v>161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41"/>
      <c r="R2" s="41"/>
      <c r="S2" s="41"/>
      <c r="T2" s="41"/>
      <c r="U2" s="41"/>
      <c r="V2" s="41"/>
    </row>
    <row r="3" s="1" customFormat="true" ht="25.05" customHeight="true" spans="1:22">
      <c r="A3" s="10" t="s">
        <v>722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41"/>
      <c r="R3" s="41"/>
      <c r="S3" s="41"/>
      <c r="T3" s="41"/>
      <c r="U3" s="41"/>
      <c r="V3" s="41"/>
    </row>
    <row r="4" s="2" customFormat="true" ht="20.25" spans="1:16">
      <c r="A4" s="11"/>
      <c r="B4" s="11"/>
      <c r="C4" s="11"/>
      <c r="D4" s="11"/>
      <c r="E4" s="20"/>
      <c r="F4" s="11"/>
      <c r="G4" s="11"/>
      <c r="H4" s="20"/>
      <c r="I4" s="20"/>
      <c r="J4" s="11"/>
      <c r="L4" s="27"/>
      <c r="M4" s="27"/>
      <c r="N4" s="27"/>
      <c r="O4" s="27"/>
      <c r="P4" s="27" t="s">
        <v>163</v>
      </c>
    </row>
    <row r="5" s="2" customFormat="true" ht="44" customHeight="true" spans="1:16">
      <c r="A5" s="12" t="s">
        <v>1</v>
      </c>
      <c r="B5" s="12" t="s">
        <v>164</v>
      </c>
      <c r="C5" s="12" t="s">
        <v>2</v>
      </c>
      <c r="D5" s="12" t="s">
        <v>3</v>
      </c>
      <c r="E5" s="21" t="s">
        <v>4</v>
      </c>
      <c r="F5" s="22" t="s">
        <v>5</v>
      </c>
      <c r="G5" s="22" t="s">
        <v>6</v>
      </c>
      <c r="H5" s="21" t="s">
        <v>723</v>
      </c>
      <c r="I5" s="21" t="s">
        <v>166</v>
      </c>
      <c r="J5" s="28" t="s">
        <v>724</v>
      </c>
      <c r="K5" s="28" t="s">
        <v>11</v>
      </c>
      <c r="L5" s="28" t="s">
        <v>167</v>
      </c>
      <c r="M5" s="28" t="s">
        <v>725</v>
      </c>
      <c r="N5" s="21" t="s">
        <v>168</v>
      </c>
      <c r="O5" s="21" t="s">
        <v>169</v>
      </c>
      <c r="P5" s="21" t="s">
        <v>12</v>
      </c>
    </row>
    <row r="6" s="3" customFormat="true" ht="40.5" spans="1:16">
      <c r="A6" s="13">
        <v>1</v>
      </c>
      <c r="B6" s="130" t="s">
        <v>726</v>
      </c>
      <c r="C6" s="15" t="s">
        <v>727</v>
      </c>
      <c r="D6" s="16" t="s">
        <v>728</v>
      </c>
      <c r="E6" s="23">
        <v>4800000</v>
      </c>
      <c r="F6" s="17" t="s">
        <v>729</v>
      </c>
      <c r="G6" s="17" t="s">
        <v>730</v>
      </c>
      <c r="H6" s="14">
        <v>3927204.41</v>
      </c>
      <c r="I6" s="14">
        <v>819349.44</v>
      </c>
      <c r="J6" s="29">
        <v>0.15</v>
      </c>
      <c r="K6" s="14">
        <v>153628.02</v>
      </c>
      <c r="L6" s="30">
        <v>46112</v>
      </c>
      <c r="M6" s="33">
        <v>46198</v>
      </c>
      <c r="N6" s="36">
        <f t="shared" ref="N6:N40" si="0">ROUND(I6/0.8*0.15,2)</f>
        <v>153628.02</v>
      </c>
      <c r="O6" s="37">
        <f t="shared" ref="O6:O40" si="1">K6-N6</f>
        <v>0</v>
      </c>
      <c r="P6" s="38" t="s">
        <v>173</v>
      </c>
    </row>
    <row r="7" s="3" customFormat="true" ht="27" spans="1:16">
      <c r="A7" s="13">
        <v>2</v>
      </c>
      <c r="B7" s="130" t="s">
        <v>731</v>
      </c>
      <c r="C7" s="14" t="s">
        <v>317</v>
      </c>
      <c r="D7" s="14" t="s">
        <v>732</v>
      </c>
      <c r="E7" s="23">
        <v>100000</v>
      </c>
      <c r="F7" s="17" t="s">
        <v>733</v>
      </c>
      <c r="G7" s="17" t="s">
        <v>734</v>
      </c>
      <c r="H7" s="23">
        <v>100000</v>
      </c>
      <c r="I7" s="23">
        <v>80000</v>
      </c>
      <c r="J7" s="29">
        <v>0.15</v>
      </c>
      <c r="K7" s="23">
        <v>15000</v>
      </c>
      <c r="L7" s="31">
        <v>46181</v>
      </c>
      <c r="M7" s="33">
        <v>46169</v>
      </c>
      <c r="N7" s="36">
        <f t="shared" si="0"/>
        <v>15000</v>
      </c>
      <c r="O7" s="37">
        <f t="shared" si="1"/>
        <v>0</v>
      </c>
      <c r="P7" s="39"/>
    </row>
    <row r="8" s="3" customFormat="true" ht="27" spans="1:16">
      <c r="A8" s="13">
        <v>3</v>
      </c>
      <c r="B8" s="130" t="s">
        <v>735</v>
      </c>
      <c r="C8" s="14" t="s">
        <v>317</v>
      </c>
      <c r="D8" s="14" t="s">
        <v>732</v>
      </c>
      <c r="E8" s="23">
        <v>100000</v>
      </c>
      <c r="F8" s="17" t="s">
        <v>733</v>
      </c>
      <c r="G8" s="17" t="s">
        <v>734</v>
      </c>
      <c r="H8" s="23">
        <v>100000</v>
      </c>
      <c r="I8" s="23">
        <v>80000</v>
      </c>
      <c r="J8" s="29">
        <v>0.15</v>
      </c>
      <c r="K8" s="23">
        <v>15000</v>
      </c>
      <c r="L8" s="31">
        <v>46181</v>
      </c>
      <c r="M8" s="33">
        <v>46169</v>
      </c>
      <c r="N8" s="36">
        <f t="shared" si="0"/>
        <v>15000</v>
      </c>
      <c r="O8" s="37">
        <f t="shared" si="1"/>
        <v>0</v>
      </c>
      <c r="P8" s="39"/>
    </row>
    <row r="9" s="3" customFormat="true" ht="27" spans="1:16">
      <c r="A9" s="13">
        <v>4</v>
      </c>
      <c r="B9" s="130" t="s">
        <v>736</v>
      </c>
      <c r="C9" s="14" t="s">
        <v>317</v>
      </c>
      <c r="D9" s="14" t="s">
        <v>732</v>
      </c>
      <c r="E9" s="23">
        <v>100000</v>
      </c>
      <c r="F9" s="17" t="s">
        <v>733</v>
      </c>
      <c r="G9" s="17" t="s">
        <v>734</v>
      </c>
      <c r="H9" s="23">
        <v>100000</v>
      </c>
      <c r="I9" s="23">
        <v>80000</v>
      </c>
      <c r="J9" s="29">
        <v>0.15</v>
      </c>
      <c r="K9" s="23">
        <v>15000</v>
      </c>
      <c r="L9" s="31">
        <v>46181</v>
      </c>
      <c r="M9" s="33">
        <v>46169</v>
      </c>
      <c r="N9" s="36">
        <f t="shared" si="0"/>
        <v>15000</v>
      </c>
      <c r="O9" s="37">
        <f t="shared" si="1"/>
        <v>0</v>
      </c>
      <c r="P9" s="39"/>
    </row>
    <row r="10" s="3" customFormat="true" ht="27" spans="1:16">
      <c r="A10" s="13">
        <v>5</v>
      </c>
      <c r="B10" s="130" t="s">
        <v>737</v>
      </c>
      <c r="C10" s="14" t="s">
        <v>317</v>
      </c>
      <c r="D10" s="14" t="s">
        <v>732</v>
      </c>
      <c r="E10" s="23">
        <v>100000</v>
      </c>
      <c r="F10" s="17" t="s">
        <v>733</v>
      </c>
      <c r="G10" s="17" t="s">
        <v>734</v>
      </c>
      <c r="H10" s="23">
        <v>100000</v>
      </c>
      <c r="I10" s="23">
        <v>80000</v>
      </c>
      <c r="J10" s="29">
        <v>0.15</v>
      </c>
      <c r="K10" s="23">
        <v>15000</v>
      </c>
      <c r="L10" s="31">
        <v>46181</v>
      </c>
      <c r="M10" s="33">
        <v>46169</v>
      </c>
      <c r="N10" s="36">
        <f t="shared" si="0"/>
        <v>15000</v>
      </c>
      <c r="O10" s="37">
        <f t="shared" si="1"/>
        <v>0</v>
      </c>
      <c r="P10" s="39"/>
    </row>
    <row r="11" s="3" customFormat="true" ht="27" spans="1:16">
      <c r="A11" s="13">
        <v>6</v>
      </c>
      <c r="B11" s="130" t="s">
        <v>738</v>
      </c>
      <c r="C11" s="14" t="s">
        <v>317</v>
      </c>
      <c r="D11" s="14" t="s">
        <v>732</v>
      </c>
      <c r="E11" s="23">
        <v>100000</v>
      </c>
      <c r="F11" s="17" t="s">
        <v>733</v>
      </c>
      <c r="G11" s="17" t="s">
        <v>734</v>
      </c>
      <c r="H11" s="23">
        <v>99891.8</v>
      </c>
      <c r="I11" s="23">
        <v>79913.44</v>
      </c>
      <c r="J11" s="29">
        <v>0.15</v>
      </c>
      <c r="K11" s="14">
        <v>14983.77</v>
      </c>
      <c r="L11" s="32">
        <v>46181</v>
      </c>
      <c r="M11" s="33">
        <v>46169</v>
      </c>
      <c r="N11" s="36">
        <f t="shared" si="0"/>
        <v>14983.77</v>
      </c>
      <c r="O11" s="37">
        <f t="shared" si="1"/>
        <v>0</v>
      </c>
      <c r="P11" s="39"/>
    </row>
    <row r="12" s="3" customFormat="true" ht="27" spans="1:16">
      <c r="A12" s="13">
        <v>7</v>
      </c>
      <c r="B12" s="130" t="s">
        <v>739</v>
      </c>
      <c r="C12" s="14" t="s">
        <v>317</v>
      </c>
      <c r="D12" s="14" t="s">
        <v>732</v>
      </c>
      <c r="E12" s="23">
        <v>100000</v>
      </c>
      <c r="F12" s="17" t="s">
        <v>733</v>
      </c>
      <c r="G12" s="17" t="s">
        <v>734</v>
      </c>
      <c r="H12" s="23">
        <v>100000</v>
      </c>
      <c r="I12" s="23">
        <v>80000</v>
      </c>
      <c r="J12" s="29">
        <v>0.15</v>
      </c>
      <c r="K12" s="23">
        <v>15000</v>
      </c>
      <c r="L12" s="32">
        <v>46181</v>
      </c>
      <c r="M12" s="33">
        <v>46169</v>
      </c>
      <c r="N12" s="36">
        <f t="shared" si="0"/>
        <v>15000</v>
      </c>
      <c r="O12" s="37">
        <f t="shared" si="1"/>
        <v>0</v>
      </c>
      <c r="P12" s="39"/>
    </row>
    <row r="13" s="3" customFormat="true" ht="27" spans="1:16">
      <c r="A13" s="13">
        <v>8</v>
      </c>
      <c r="B13" s="130" t="s">
        <v>740</v>
      </c>
      <c r="C13" s="14" t="s">
        <v>317</v>
      </c>
      <c r="D13" s="14" t="s">
        <v>732</v>
      </c>
      <c r="E13" s="23">
        <v>100000</v>
      </c>
      <c r="F13" s="17" t="s">
        <v>733</v>
      </c>
      <c r="G13" s="17" t="s">
        <v>734</v>
      </c>
      <c r="H13" s="23">
        <v>100000</v>
      </c>
      <c r="I13" s="23">
        <v>80000</v>
      </c>
      <c r="J13" s="29">
        <v>0.15</v>
      </c>
      <c r="K13" s="23">
        <v>15000</v>
      </c>
      <c r="L13" s="32">
        <v>46181</v>
      </c>
      <c r="M13" s="33">
        <v>46169</v>
      </c>
      <c r="N13" s="36">
        <f t="shared" si="0"/>
        <v>15000</v>
      </c>
      <c r="O13" s="37">
        <f t="shared" si="1"/>
        <v>0</v>
      </c>
      <c r="P13" s="39"/>
    </row>
    <row r="14" s="3" customFormat="true" ht="27" spans="1:16">
      <c r="A14" s="13">
        <v>9</v>
      </c>
      <c r="B14" s="131" t="s">
        <v>741</v>
      </c>
      <c r="C14" s="14" t="s">
        <v>51</v>
      </c>
      <c r="D14" s="14" t="s">
        <v>742</v>
      </c>
      <c r="E14" s="24">
        <v>2000000</v>
      </c>
      <c r="F14" s="17" t="s">
        <v>743</v>
      </c>
      <c r="G14" s="17" t="s">
        <v>744</v>
      </c>
      <c r="H14" s="24">
        <v>2048491.67</v>
      </c>
      <c r="I14" s="23">
        <v>1638793.336</v>
      </c>
      <c r="J14" s="29">
        <v>0.15</v>
      </c>
      <c r="K14" s="13">
        <v>307273.75</v>
      </c>
      <c r="L14" s="32">
        <v>46181</v>
      </c>
      <c r="M14" s="33">
        <v>46169</v>
      </c>
      <c r="N14" s="36">
        <f t="shared" si="0"/>
        <v>307273.75</v>
      </c>
      <c r="O14" s="37">
        <f t="shared" si="1"/>
        <v>0</v>
      </c>
      <c r="P14" s="39"/>
    </row>
    <row r="15" s="3" customFormat="true" ht="27" spans="1:16">
      <c r="A15" s="13">
        <v>10</v>
      </c>
      <c r="B15" s="131" t="s">
        <v>745</v>
      </c>
      <c r="C15" s="14" t="s">
        <v>51</v>
      </c>
      <c r="D15" s="14" t="s">
        <v>746</v>
      </c>
      <c r="E15" s="24">
        <v>950000</v>
      </c>
      <c r="F15" s="17" t="s">
        <v>747</v>
      </c>
      <c r="G15" s="17" t="s">
        <v>748</v>
      </c>
      <c r="H15" s="24">
        <v>950000</v>
      </c>
      <c r="I15" s="23">
        <v>760000</v>
      </c>
      <c r="J15" s="29">
        <v>0.15</v>
      </c>
      <c r="K15" s="24">
        <v>142500</v>
      </c>
      <c r="L15" s="32">
        <v>46181</v>
      </c>
      <c r="M15" s="33">
        <v>46151</v>
      </c>
      <c r="N15" s="36">
        <f t="shared" si="0"/>
        <v>142500</v>
      </c>
      <c r="O15" s="37">
        <f t="shared" si="1"/>
        <v>0</v>
      </c>
      <c r="P15" s="39"/>
    </row>
    <row r="16" s="3" customFormat="true" ht="27" spans="1:16">
      <c r="A16" s="13">
        <v>11</v>
      </c>
      <c r="B16" s="131" t="s">
        <v>749</v>
      </c>
      <c r="C16" s="14" t="s">
        <v>51</v>
      </c>
      <c r="D16" s="14" t="s">
        <v>746</v>
      </c>
      <c r="E16" s="24">
        <v>600000</v>
      </c>
      <c r="F16" s="17" t="s">
        <v>747</v>
      </c>
      <c r="G16" s="17" t="s">
        <v>748</v>
      </c>
      <c r="H16" s="24">
        <v>600000</v>
      </c>
      <c r="I16" s="23">
        <v>480000</v>
      </c>
      <c r="J16" s="29">
        <v>0.15</v>
      </c>
      <c r="K16" s="24">
        <v>90000</v>
      </c>
      <c r="L16" s="32">
        <v>46181</v>
      </c>
      <c r="M16" s="33">
        <v>46151</v>
      </c>
      <c r="N16" s="36">
        <f t="shared" si="0"/>
        <v>90000</v>
      </c>
      <c r="O16" s="37">
        <f t="shared" si="1"/>
        <v>0</v>
      </c>
      <c r="P16" s="40"/>
    </row>
    <row r="17" s="3" customFormat="true" ht="32" customHeight="true" spans="1:16">
      <c r="A17" s="13">
        <v>12</v>
      </c>
      <c r="B17" s="131" t="s">
        <v>750</v>
      </c>
      <c r="C17" s="14" t="s">
        <v>224</v>
      </c>
      <c r="D17" s="14" t="s">
        <v>751</v>
      </c>
      <c r="E17" s="24">
        <v>500000</v>
      </c>
      <c r="F17" s="17" t="s">
        <v>752</v>
      </c>
      <c r="G17" s="17" t="s">
        <v>753</v>
      </c>
      <c r="H17" s="24">
        <v>511315.55</v>
      </c>
      <c r="I17" s="23">
        <v>409052.44</v>
      </c>
      <c r="J17" s="29">
        <v>0.15</v>
      </c>
      <c r="K17" s="13">
        <v>76697.33</v>
      </c>
      <c r="L17" s="33">
        <v>45989</v>
      </c>
      <c r="M17" s="33">
        <v>46151</v>
      </c>
      <c r="N17" s="36">
        <f t="shared" si="0"/>
        <v>76697.33</v>
      </c>
      <c r="O17" s="37">
        <f t="shared" si="1"/>
        <v>0</v>
      </c>
      <c r="P17" s="39"/>
    </row>
    <row r="18" s="3" customFormat="true" ht="33" customHeight="true" spans="1:16">
      <c r="A18" s="13">
        <v>13</v>
      </c>
      <c r="B18" s="131" t="s">
        <v>754</v>
      </c>
      <c r="C18" s="14" t="s">
        <v>224</v>
      </c>
      <c r="D18" s="14" t="s">
        <v>751</v>
      </c>
      <c r="E18" s="24">
        <v>170000</v>
      </c>
      <c r="F18" s="17" t="s">
        <v>752</v>
      </c>
      <c r="G18" s="17" t="s">
        <v>753</v>
      </c>
      <c r="H18" s="24">
        <v>173847.28</v>
      </c>
      <c r="I18" s="23">
        <v>139077.824</v>
      </c>
      <c r="J18" s="29">
        <v>0.15</v>
      </c>
      <c r="K18" s="13">
        <v>26077.09</v>
      </c>
      <c r="L18" s="33">
        <v>45989</v>
      </c>
      <c r="M18" s="33">
        <v>46151</v>
      </c>
      <c r="N18" s="36">
        <f t="shared" si="0"/>
        <v>26077.09</v>
      </c>
      <c r="O18" s="37">
        <f t="shared" si="1"/>
        <v>0</v>
      </c>
      <c r="P18" s="39"/>
    </row>
    <row r="19" s="3" customFormat="true" ht="30" customHeight="true" spans="1:16">
      <c r="A19" s="13">
        <v>14</v>
      </c>
      <c r="B19" s="131" t="s">
        <v>755</v>
      </c>
      <c r="C19" s="14" t="s">
        <v>224</v>
      </c>
      <c r="D19" s="14" t="s">
        <v>751</v>
      </c>
      <c r="E19" s="24">
        <v>500000</v>
      </c>
      <c r="F19" s="17" t="s">
        <v>756</v>
      </c>
      <c r="G19" s="17" t="s">
        <v>757</v>
      </c>
      <c r="H19" s="24">
        <v>511362.82</v>
      </c>
      <c r="I19" s="23">
        <v>409090.256</v>
      </c>
      <c r="J19" s="29">
        <v>0.15</v>
      </c>
      <c r="K19" s="13">
        <v>76704.42</v>
      </c>
      <c r="L19" s="33">
        <v>45986</v>
      </c>
      <c r="M19" s="33">
        <v>46151</v>
      </c>
      <c r="N19" s="36">
        <f t="shared" si="0"/>
        <v>76704.42</v>
      </c>
      <c r="O19" s="37">
        <f t="shared" si="1"/>
        <v>0</v>
      </c>
      <c r="P19" s="39"/>
    </row>
    <row r="20" s="3" customFormat="true" ht="33" customHeight="true" spans="1:16">
      <c r="A20" s="13">
        <v>15</v>
      </c>
      <c r="B20" s="131" t="s">
        <v>758</v>
      </c>
      <c r="C20" s="14" t="s">
        <v>224</v>
      </c>
      <c r="D20" s="14" t="s">
        <v>751</v>
      </c>
      <c r="E20" s="24">
        <v>500000</v>
      </c>
      <c r="F20" s="17" t="s">
        <v>752</v>
      </c>
      <c r="G20" s="17" t="s">
        <v>753</v>
      </c>
      <c r="H20" s="24">
        <v>509900.8</v>
      </c>
      <c r="I20" s="23">
        <v>407920.64</v>
      </c>
      <c r="J20" s="29">
        <v>0.15</v>
      </c>
      <c r="K20" s="13">
        <v>76485.12</v>
      </c>
      <c r="L20" s="33">
        <v>45989</v>
      </c>
      <c r="M20" s="33">
        <v>46151</v>
      </c>
      <c r="N20" s="36">
        <f t="shared" si="0"/>
        <v>76485.12</v>
      </c>
      <c r="O20" s="37">
        <f t="shared" si="1"/>
        <v>0</v>
      </c>
      <c r="P20" s="39"/>
    </row>
    <row r="21" s="3" customFormat="true" ht="32" customHeight="true" spans="1:16">
      <c r="A21" s="13">
        <v>16</v>
      </c>
      <c r="B21" s="131" t="s">
        <v>759</v>
      </c>
      <c r="C21" s="14" t="s">
        <v>224</v>
      </c>
      <c r="D21" s="14" t="s">
        <v>751</v>
      </c>
      <c r="E21" s="24">
        <v>500000</v>
      </c>
      <c r="F21" s="17" t="s">
        <v>752</v>
      </c>
      <c r="G21" s="17" t="s">
        <v>753</v>
      </c>
      <c r="H21" s="24">
        <v>511315.56</v>
      </c>
      <c r="I21" s="23">
        <v>409052.448</v>
      </c>
      <c r="J21" s="29">
        <v>0.15</v>
      </c>
      <c r="K21" s="13">
        <v>76697.33</v>
      </c>
      <c r="L21" s="33">
        <v>45989</v>
      </c>
      <c r="M21" s="33">
        <v>46151</v>
      </c>
      <c r="N21" s="36">
        <f t="shared" si="0"/>
        <v>76697.33</v>
      </c>
      <c r="O21" s="37">
        <f t="shared" si="1"/>
        <v>0</v>
      </c>
      <c r="P21" s="40"/>
    </row>
    <row r="22" s="3" customFormat="true" ht="32" customHeight="true" spans="1:16">
      <c r="A22" s="13">
        <v>17</v>
      </c>
      <c r="B22" s="130" t="s">
        <v>760</v>
      </c>
      <c r="C22" s="14" t="s">
        <v>55</v>
      </c>
      <c r="D22" s="14"/>
      <c r="E22" s="24">
        <v>2400000</v>
      </c>
      <c r="F22" s="17" t="s">
        <v>761</v>
      </c>
      <c r="G22" s="17" t="s">
        <v>762</v>
      </c>
      <c r="H22" s="24">
        <v>2360036.46</v>
      </c>
      <c r="I22" s="23">
        <v>1888029.168</v>
      </c>
      <c r="J22" s="29">
        <v>0.15</v>
      </c>
      <c r="K22" s="13">
        <v>354005.47</v>
      </c>
      <c r="L22" s="33">
        <v>45861</v>
      </c>
      <c r="M22" s="33">
        <v>46190</v>
      </c>
      <c r="N22" s="36">
        <f t="shared" si="0"/>
        <v>354005.47</v>
      </c>
      <c r="O22" s="37">
        <f t="shared" si="1"/>
        <v>0</v>
      </c>
      <c r="P22" s="39"/>
    </row>
    <row r="23" s="3" customFormat="true" ht="31.05" customHeight="true" spans="1:16">
      <c r="A23" s="13">
        <v>18</v>
      </c>
      <c r="B23" s="130" t="s">
        <v>763</v>
      </c>
      <c r="C23" s="14" t="s">
        <v>13</v>
      </c>
      <c r="D23" s="14" t="s">
        <v>764</v>
      </c>
      <c r="E23" s="24">
        <v>300000</v>
      </c>
      <c r="F23" s="17" t="s">
        <v>765</v>
      </c>
      <c r="G23" s="17" t="s">
        <v>766</v>
      </c>
      <c r="H23" s="24">
        <v>300236.25</v>
      </c>
      <c r="I23" s="23">
        <v>240189</v>
      </c>
      <c r="J23" s="29">
        <v>0.15</v>
      </c>
      <c r="K23" s="24">
        <v>45035.44</v>
      </c>
      <c r="L23" s="33">
        <v>46016</v>
      </c>
      <c r="M23" s="33">
        <v>46190</v>
      </c>
      <c r="N23" s="36">
        <f t="shared" si="0"/>
        <v>45035.44</v>
      </c>
      <c r="O23" s="37">
        <f t="shared" si="1"/>
        <v>0</v>
      </c>
      <c r="P23" s="39"/>
    </row>
    <row r="24" s="3" customFormat="true" ht="30" customHeight="true" spans="1:16">
      <c r="A24" s="13">
        <v>19</v>
      </c>
      <c r="B24" s="130" t="s">
        <v>767</v>
      </c>
      <c r="C24" s="14" t="s">
        <v>13</v>
      </c>
      <c r="D24" s="14" t="s">
        <v>764</v>
      </c>
      <c r="E24" s="24">
        <v>400000</v>
      </c>
      <c r="F24" s="17" t="s">
        <v>768</v>
      </c>
      <c r="G24" s="17" t="s">
        <v>769</v>
      </c>
      <c r="H24" s="24">
        <v>400315</v>
      </c>
      <c r="I24" s="23">
        <v>320252</v>
      </c>
      <c r="J24" s="29">
        <v>0.15</v>
      </c>
      <c r="K24" s="24">
        <v>60047.25</v>
      </c>
      <c r="L24" s="33">
        <v>46016</v>
      </c>
      <c r="M24" s="33">
        <v>46190</v>
      </c>
      <c r="N24" s="36">
        <f t="shared" si="0"/>
        <v>60047.25</v>
      </c>
      <c r="O24" s="37">
        <f t="shared" si="1"/>
        <v>0</v>
      </c>
      <c r="P24" s="39"/>
    </row>
    <row r="25" s="3" customFormat="true" ht="32" customHeight="true" spans="1:16">
      <c r="A25" s="13">
        <v>20</v>
      </c>
      <c r="B25" s="130" t="s">
        <v>770</v>
      </c>
      <c r="C25" s="14" t="s">
        <v>13</v>
      </c>
      <c r="D25" s="14" t="s">
        <v>764</v>
      </c>
      <c r="E25" s="24">
        <v>700000</v>
      </c>
      <c r="F25" s="17" t="s">
        <v>765</v>
      </c>
      <c r="G25" s="17" t="s">
        <v>766</v>
      </c>
      <c r="H25" s="24">
        <v>700551.25</v>
      </c>
      <c r="I25" s="23">
        <v>560441</v>
      </c>
      <c r="J25" s="29">
        <v>0.15</v>
      </c>
      <c r="K25" s="24">
        <v>105082.69</v>
      </c>
      <c r="L25" s="33">
        <v>46016</v>
      </c>
      <c r="M25" s="33">
        <v>46190</v>
      </c>
      <c r="N25" s="36">
        <f t="shared" si="0"/>
        <v>105082.69</v>
      </c>
      <c r="O25" s="37">
        <f t="shared" si="1"/>
        <v>0</v>
      </c>
      <c r="P25" s="39"/>
    </row>
    <row r="26" s="3" customFormat="true" ht="30" customHeight="true" spans="1:16">
      <c r="A26" s="13">
        <v>21</v>
      </c>
      <c r="B26" s="130" t="s">
        <v>771</v>
      </c>
      <c r="C26" s="14" t="s">
        <v>13</v>
      </c>
      <c r="D26" s="14" t="s">
        <v>772</v>
      </c>
      <c r="E26" s="24">
        <v>600000</v>
      </c>
      <c r="F26" s="17" t="s">
        <v>773</v>
      </c>
      <c r="G26" s="17" t="s">
        <v>774</v>
      </c>
      <c r="H26" s="24">
        <v>605475</v>
      </c>
      <c r="I26" s="23">
        <v>484380</v>
      </c>
      <c r="J26" s="29">
        <v>0.15</v>
      </c>
      <c r="K26" s="13">
        <v>90821.25</v>
      </c>
      <c r="L26" s="33">
        <v>46020</v>
      </c>
      <c r="M26" s="33">
        <v>46171</v>
      </c>
      <c r="N26" s="36">
        <f t="shared" si="0"/>
        <v>90821.25</v>
      </c>
      <c r="O26" s="37">
        <f t="shared" si="1"/>
        <v>0</v>
      </c>
      <c r="P26" s="39"/>
    </row>
    <row r="27" s="3" customFormat="true" ht="31.05" customHeight="true" spans="1:16">
      <c r="A27" s="13">
        <v>22</v>
      </c>
      <c r="B27" s="130" t="s">
        <v>775</v>
      </c>
      <c r="C27" s="14" t="s">
        <v>13</v>
      </c>
      <c r="D27" s="14" t="s">
        <v>776</v>
      </c>
      <c r="E27" s="24">
        <v>2911000</v>
      </c>
      <c r="F27" s="17" t="s">
        <v>777</v>
      </c>
      <c r="G27" s="17" t="s">
        <v>778</v>
      </c>
      <c r="H27" s="24">
        <v>1790184.96</v>
      </c>
      <c r="I27" s="23">
        <v>1432147.968</v>
      </c>
      <c r="J27" s="29">
        <v>0.15</v>
      </c>
      <c r="K27" s="13">
        <v>268527.74</v>
      </c>
      <c r="L27" s="33">
        <v>46020</v>
      </c>
      <c r="M27" s="33">
        <v>46171</v>
      </c>
      <c r="N27" s="36">
        <f t="shared" si="0"/>
        <v>268527.74</v>
      </c>
      <c r="O27" s="37">
        <f t="shared" si="1"/>
        <v>0</v>
      </c>
      <c r="P27" s="39"/>
    </row>
    <row r="28" s="3" customFormat="true" ht="30" customHeight="true" spans="1:16">
      <c r="A28" s="13">
        <v>23</v>
      </c>
      <c r="B28" s="130" t="s">
        <v>779</v>
      </c>
      <c r="C28" s="14" t="s">
        <v>13</v>
      </c>
      <c r="D28" s="14" t="s">
        <v>780</v>
      </c>
      <c r="E28" s="24">
        <v>200000</v>
      </c>
      <c r="F28" s="17" t="s">
        <v>781</v>
      </c>
      <c r="G28" s="17" t="s">
        <v>782</v>
      </c>
      <c r="H28" s="24">
        <v>199538.8</v>
      </c>
      <c r="I28" s="23">
        <v>159631.04</v>
      </c>
      <c r="J28" s="29">
        <v>0.15</v>
      </c>
      <c r="K28" s="13">
        <v>29930.82</v>
      </c>
      <c r="L28" s="33">
        <v>46020</v>
      </c>
      <c r="M28" s="33">
        <v>46171</v>
      </c>
      <c r="N28" s="36">
        <f t="shared" si="0"/>
        <v>29930.82</v>
      </c>
      <c r="O28" s="37">
        <f t="shared" si="1"/>
        <v>0</v>
      </c>
      <c r="P28" s="39"/>
    </row>
    <row r="29" s="3" customFormat="true" ht="34.05" customHeight="true" spans="1:16">
      <c r="A29" s="13">
        <v>24</v>
      </c>
      <c r="B29" s="130" t="s">
        <v>783</v>
      </c>
      <c r="C29" s="14" t="s">
        <v>13</v>
      </c>
      <c r="D29" s="14" t="s">
        <v>784</v>
      </c>
      <c r="E29" s="24">
        <v>692000</v>
      </c>
      <c r="F29" s="17" t="s">
        <v>785</v>
      </c>
      <c r="G29" s="17" t="s">
        <v>786</v>
      </c>
      <c r="H29" s="24">
        <v>680963.92</v>
      </c>
      <c r="I29" s="23">
        <v>544771.136</v>
      </c>
      <c r="J29" s="29">
        <v>0.15</v>
      </c>
      <c r="K29" s="13">
        <v>102144.59</v>
      </c>
      <c r="L29" s="33">
        <v>46020</v>
      </c>
      <c r="M29" s="33">
        <v>46171</v>
      </c>
      <c r="N29" s="36">
        <f t="shared" si="0"/>
        <v>102144.59</v>
      </c>
      <c r="O29" s="37">
        <f t="shared" si="1"/>
        <v>0</v>
      </c>
      <c r="P29" s="39"/>
    </row>
    <row r="30" s="3" customFormat="true" ht="32" customHeight="true" spans="1:16">
      <c r="A30" s="13">
        <v>25</v>
      </c>
      <c r="B30" s="130" t="s">
        <v>787</v>
      </c>
      <c r="C30" s="14" t="s">
        <v>13</v>
      </c>
      <c r="D30" s="14" t="s">
        <v>334</v>
      </c>
      <c r="E30" s="24">
        <v>600000</v>
      </c>
      <c r="F30" s="17" t="s">
        <v>788</v>
      </c>
      <c r="G30" s="17" t="s">
        <v>789</v>
      </c>
      <c r="H30" s="24">
        <v>597377.78</v>
      </c>
      <c r="I30" s="23">
        <v>477902.224</v>
      </c>
      <c r="J30" s="29">
        <v>0.15</v>
      </c>
      <c r="K30" s="13">
        <v>89606.67</v>
      </c>
      <c r="L30" s="33">
        <v>46020</v>
      </c>
      <c r="M30" s="33">
        <v>46171</v>
      </c>
      <c r="N30" s="36">
        <f t="shared" si="0"/>
        <v>89606.67</v>
      </c>
      <c r="O30" s="37">
        <f t="shared" si="1"/>
        <v>0</v>
      </c>
      <c r="P30" s="39"/>
    </row>
    <row r="31" s="3" customFormat="true" ht="32" customHeight="true" spans="1:16">
      <c r="A31" s="13">
        <v>26</v>
      </c>
      <c r="B31" s="130" t="s">
        <v>790</v>
      </c>
      <c r="C31" s="14" t="s">
        <v>13</v>
      </c>
      <c r="D31" s="14" t="s">
        <v>791</v>
      </c>
      <c r="E31" s="24">
        <v>765000</v>
      </c>
      <c r="F31" s="17" t="s">
        <v>792</v>
      </c>
      <c r="G31" s="17" t="s">
        <v>793</v>
      </c>
      <c r="H31" s="24">
        <v>767637.12</v>
      </c>
      <c r="I31" s="23">
        <v>614109.696</v>
      </c>
      <c r="J31" s="29">
        <v>0.15</v>
      </c>
      <c r="K31" s="13">
        <v>115145.57</v>
      </c>
      <c r="L31" s="33">
        <v>46020</v>
      </c>
      <c r="M31" s="33">
        <v>46171</v>
      </c>
      <c r="N31" s="36">
        <f t="shared" si="0"/>
        <v>115145.57</v>
      </c>
      <c r="O31" s="37">
        <f t="shared" si="1"/>
        <v>0</v>
      </c>
      <c r="P31" s="39"/>
    </row>
    <row r="32" s="3" customFormat="true" ht="27" spans="1:16">
      <c r="A32" s="13">
        <v>27</v>
      </c>
      <c r="B32" s="130" t="s">
        <v>794</v>
      </c>
      <c r="C32" s="14" t="s">
        <v>13</v>
      </c>
      <c r="D32" s="14" t="s">
        <v>795</v>
      </c>
      <c r="E32" s="24">
        <v>1914000</v>
      </c>
      <c r="F32" s="17" t="s">
        <v>796</v>
      </c>
      <c r="G32" s="17" t="s">
        <v>797</v>
      </c>
      <c r="H32" s="24">
        <v>1890612.37</v>
      </c>
      <c r="I32" s="23">
        <v>1512489.896</v>
      </c>
      <c r="J32" s="29">
        <v>0.15</v>
      </c>
      <c r="K32" s="13">
        <v>283591.86</v>
      </c>
      <c r="L32" s="33">
        <v>46020</v>
      </c>
      <c r="M32" s="33">
        <v>46171</v>
      </c>
      <c r="N32" s="36">
        <f t="shared" si="0"/>
        <v>283591.86</v>
      </c>
      <c r="O32" s="37">
        <f t="shared" si="1"/>
        <v>0</v>
      </c>
      <c r="P32" s="39"/>
    </row>
    <row r="33" s="3" customFormat="true" ht="27" spans="1:16">
      <c r="A33" s="13">
        <v>28</v>
      </c>
      <c r="B33" s="130" t="s">
        <v>798</v>
      </c>
      <c r="C33" s="14" t="s">
        <v>13</v>
      </c>
      <c r="D33" s="14" t="s">
        <v>799</v>
      </c>
      <c r="E33" s="24">
        <v>600000</v>
      </c>
      <c r="F33" s="17" t="s">
        <v>800</v>
      </c>
      <c r="G33" s="17" t="s">
        <v>801</v>
      </c>
      <c r="H33" s="24">
        <v>599928.91</v>
      </c>
      <c r="I33" s="23">
        <v>479943.128</v>
      </c>
      <c r="J33" s="29">
        <v>0.15</v>
      </c>
      <c r="K33" s="13">
        <v>89989.34</v>
      </c>
      <c r="L33" s="33">
        <v>46020</v>
      </c>
      <c r="M33" s="33">
        <v>46171</v>
      </c>
      <c r="N33" s="36">
        <f t="shared" si="0"/>
        <v>89989.34</v>
      </c>
      <c r="O33" s="37">
        <f t="shared" si="1"/>
        <v>0</v>
      </c>
      <c r="P33" s="40"/>
    </row>
    <row r="34" s="3" customFormat="true" ht="27" spans="1:16">
      <c r="A34" s="13">
        <v>29</v>
      </c>
      <c r="B34" s="130" t="s">
        <v>802</v>
      </c>
      <c r="C34" s="14" t="s">
        <v>13</v>
      </c>
      <c r="D34" s="14" t="s">
        <v>803</v>
      </c>
      <c r="E34" s="24">
        <v>1921000</v>
      </c>
      <c r="F34" s="17" t="s">
        <v>804</v>
      </c>
      <c r="G34" s="17" t="s">
        <v>805</v>
      </c>
      <c r="H34" s="24">
        <v>1898430.1</v>
      </c>
      <c r="I34" s="23">
        <v>1518744.08</v>
      </c>
      <c r="J34" s="29">
        <v>0.15</v>
      </c>
      <c r="K34" s="13">
        <v>284764.52</v>
      </c>
      <c r="L34" s="33">
        <v>46020</v>
      </c>
      <c r="M34" s="33">
        <v>46171</v>
      </c>
      <c r="N34" s="36">
        <f t="shared" si="0"/>
        <v>284764.52</v>
      </c>
      <c r="O34" s="37">
        <f t="shared" si="1"/>
        <v>0</v>
      </c>
      <c r="P34" s="40"/>
    </row>
    <row r="35" s="3" customFormat="true" ht="33" customHeight="true" spans="1:16">
      <c r="A35" s="13">
        <v>30</v>
      </c>
      <c r="B35" s="130" t="s">
        <v>806</v>
      </c>
      <c r="C35" s="14" t="s">
        <v>13</v>
      </c>
      <c r="D35" s="14" t="s">
        <v>807</v>
      </c>
      <c r="E35" s="24">
        <v>3000000</v>
      </c>
      <c r="F35" s="17" t="s">
        <v>808</v>
      </c>
      <c r="G35" s="17" t="s">
        <v>809</v>
      </c>
      <c r="H35" s="24">
        <v>3099005.46</v>
      </c>
      <c r="I35" s="23">
        <v>2479204.368</v>
      </c>
      <c r="J35" s="29">
        <v>0.15</v>
      </c>
      <c r="K35" s="13">
        <v>464850.82</v>
      </c>
      <c r="L35" s="33">
        <v>45985</v>
      </c>
      <c r="M35" s="33">
        <v>46171</v>
      </c>
      <c r="N35" s="36">
        <f t="shared" si="0"/>
        <v>464850.82</v>
      </c>
      <c r="O35" s="37">
        <f t="shared" si="1"/>
        <v>0</v>
      </c>
      <c r="P35" s="40"/>
    </row>
    <row r="36" s="3" customFormat="true" ht="33" customHeight="true" spans="1:16">
      <c r="A36" s="13">
        <v>31</v>
      </c>
      <c r="B36" s="130" t="s">
        <v>810</v>
      </c>
      <c r="C36" s="14" t="s">
        <v>13</v>
      </c>
      <c r="D36" s="14" t="s">
        <v>811</v>
      </c>
      <c r="E36" s="24">
        <v>1000000</v>
      </c>
      <c r="F36" s="17" t="s">
        <v>812</v>
      </c>
      <c r="G36" s="17" t="s">
        <v>813</v>
      </c>
      <c r="H36" s="24">
        <v>999539.37</v>
      </c>
      <c r="I36" s="23">
        <v>799631.496</v>
      </c>
      <c r="J36" s="29">
        <v>0.15</v>
      </c>
      <c r="K36" s="13">
        <v>149930.91</v>
      </c>
      <c r="L36" s="33">
        <v>46009</v>
      </c>
      <c r="M36" s="33">
        <v>46171</v>
      </c>
      <c r="N36" s="36">
        <f t="shared" si="0"/>
        <v>149930.91</v>
      </c>
      <c r="O36" s="37">
        <f t="shared" si="1"/>
        <v>0</v>
      </c>
      <c r="P36" s="40"/>
    </row>
    <row r="37" s="3" customFormat="true" ht="33" customHeight="true" spans="1:16">
      <c r="A37" s="13">
        <v>32</v>
      </c>
      <c r="B37" s="130" t="s">
        <v>814</v>
      </c>
      <c r="C37" s="14" t="s">
        <v>13</v>
      </c>
      <c r="D37" s="14" t="s">
        <v>815</v>
      </c>
      <c r="E37" s="24">
        <v>2730000</v>
      </c>
      <c r="F37" s="17" t="s">
        <v>816</v>
      </c>
      <c r="G37" s="17" t="s">
        <v>817</v>
      </c>
      <c r="H37" s="24">
        <v>2665592.42</v>
      </c>
      <c r="I37" s="23">
        <v>2132473.936</v>
      </c>
      <c r="J37" s="29">
        <v>0.15</v>
      </c>
      <c r="K37" s="13">
        <v>399838.86</v>
      </c>
      <c r="L37" s="33">
        <v>46009</v>
      </c>
      <c r="M37" s="33">
        <v>46171</v>
      </c>
      <c r="N37" s="36">
        <f t="shared" si="0"/>
        <v>399838.86</v>
      </c>
      <c r="O37" s="37">
        <f t="shared" si="1"/>
        <v>0</v>
      </c>
      <c r="P37" s="39"/>
    </row>
    <row r="38" s="3" customFormat="true" ht="33" customHeight="true" spans="1:16">
      <c r="A38" s="13">
        <v>33</v>
      </c>
      <c r="B38" s="130" t="s">
        <v>818</v>
      </c>
      <c r="C38" s="14" t="s">
        <v>13</v>
      </c>
      <c r="D38" s="14" t="s">
        <v>819</v>
      </c>
      <c r="E38" s="24">
        <v>345000</v>
      </c>
      <c r="F38" s="17" t="s">
        <v>820</v>
      </c>
      <c r="G38" s="17" t="s">
        <v>821</v>
      </c>
      <c r="H38" s="24">
        <v>344799.3</v>
      </c>
      <c r="I38" s="23">
        <v>275839.44</v>
      </c>
      <c r="J38" s="29">
        <v>0.15</v>
      </c>
      <c r="K38" s="13">
        <v>51719.9</v>
      </c>
      <c r="L38" s="33">
        <v>46020</v>
      </c>
      <c r="M38" s="33">
        <v>46171</v>
      </c>
      <c r="N38" s="36">
        <f t="shared" si="0"/>
        <v>51719.9</v>
      </c>
      <c r="O38" s="37">
        <f t="shared" si="1"/>
        <v>0</v>
      </c>
      <c r="P38" s="39"/>
    </row>
    <row r="39" s="3" customFormat="true" ht="33" customHeight="true" spans="1:16">
      <c r="A39" s="13">
        <v>34</v>
      </c>
      <c r="B39" s="130" t="s">
        <v>822</v>
      </c>
      <c r="C39" s="14" t="s">
        <v>13</v>
      </c>
      <c r="D39" s="14" t="s">
        <v>823</v>
      </c>
      <c r="E39" s="24">
        <v>3000000</v>
      </c>
      <c r="F39" s="17" t="s">
        <v>824</v>
      </c>
      <c r="G39" s="17" t="s">
        <v>825</v>
      </c>
      <c r="H39" s="13">
        <v>2971458.9</v>
      </c>
      <c r="I39" s="23">
        <v>2377167.12</v>
      </c>
      <c r="J39" s="29">
        <v>0.15</v>
      </c>
      <c r="K39" s="13">
        <v>445718.84</v>
      </c>
      <c r="L39" s="33">
        <v>45985</v>
      </c>
      <c r="M39" s="33">
        <v>46171</v>
      </c>
      <c r="N39" s="36">
        <f t="shared" si="0"/>
        <v>445718.84</v>
      </c>
      <c r="O39" s="37">
        <f t="shared" si="1"/>
        <v>0</v>
      </c>
      <c r="P39" s="40"/>
    </row>
    <row r="40" s="3" customFormat="true" ht="33" customHeight="true" spans="1:16">
      <c r="A40" s="13">
        <v>35</v>
      </c>
      <c r="B40" s="130" t="s">
        <v>826</v>
      </c>
      <c r="C40" s="14" t="s">
        <v>13</v>
      </c>
      <c r="D40" s="14" t="s">
        <v>452</v>
      </c>
      <c r="E40" s="24">
        <v>3000000</v>
      </c>
      <c r="F40" s="17" t="s">
        <v>827</v>
      </c>
      <c r="G40" s="17" t="s">
        <v>828</v>
      </c>
      <c r="H40" s="24">
        <v>3017641.67</v>
      </c>
      <c r="I40" s="23">
        <v>2414113.336</v>
      </c>
      <c r="J40" s="29">
        <v>0.15</v>
      </c>
      <c r="K40" s="13">
        <v>452646.25</v>
      </c>
      <c r="L40" s="33">
        <v>46009</v>
      </c>
      <c r="M40" s="33">
        <v>46190</v>
      </c>
      <c r="N40" s="36">
        <f t="shared" si="0"/>
        <v>452646.25</v>
      </c>
      <c r="O40" s="37">
        <f t="shared" si="1"/>
        <v>0</v>
      </c>
      <c r="P40" s="39"/>
    </row>
    <row r="41" s="3" customFormat="true" ht="33" customHeight="true" spans="1:16">
      <c r="A41" s="13"/>
      <c r="B41" s="17"/>
      <c r="C41" s="18" t="s">
        <v>157</v>
      </c>
      <c r="D41" s="14"/>
      <c r="E41" s="25">
        <f>SUM(E6:E40)</f>
        <v>38298000</v>
      </c>
      <c r="F41" s="26"/>
      <c r="G41" s="26"/>
      <c r="H41" s="25">
        <f>SUM(H6:H40)</f>
        <v>36332654.93</v>
      </c>
      <c r="I41" s="25"/>
      <c r="J41" s="34"/>
      <c r="K41" s="25">
        <f>SUM(K6:K40)</f>
        <v>5014445.62</v>
      </c>
      <c r="L41" s="25"/>
      <c r="M41" s="25"/>
      <c r="N41" s="25">
        <f>SUM(N6:N40)</f>
        <v>5014445.62</v>
      </c>
      <c r="O41" s="25">
        <f>SUM(O6:O40)</f>
        <v>0</v>
      </c>
      <c r="P41" s="39"/>
    </row>
  </sheetData>
  <autoFilter ref="A5:XEY41">
    <extLst/>
  </autoFilter>
  <mergeCells count="2">
    <mergeCell ref="A2:P2"/>
    <mergeCell ref="A3:P3"/>
  </mergeCells>
  <conditionalFormatting sqref="A2">
    <cfRule type="duplicateValues" dxfId="0" priority="4"/>
  </conditionalFormatting>
  <conditionalFormatting sqref="A3">
    <cfRule type="duplicateValues" dxfId="0" priority="3"/>
  </conditionalFormatting>
  <conditionalFormatting sqref="Q3">
    <cfRule type="duplicateValues" dxfId="0" priority="2"/>
  </conditionalFormatting>
  <conditionalFormatting sqref="A6">
    <cfRule type="duplicateValues" dxfId="0" priority="1"/>
  </conditionalFormatting>
  <conditionalFormatting sqref="A4:A5">
    <cfRule type="duplicateValues" dxfId="0" priority="5"/>
  </conditionalFormatting>
  <conditionalFormatting sqref="A7:A1048576">
    <cfRule type="duplicateValues" dxfId="0" priority="6"/>
  </conditionalFormatting>
  <printOptions horizontalCentered="true"/>
  <pageMargins left="0.393055555555556" right="0.393055555555556" top="0.786805555555556" bottom="0.590277777777778" header="0.5" footer="0.354166666666667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报财政代偿补偿-202207-0818-修改底稿</vt:lpstr>
      <vt:lpstr>常规业务-2026年4-6月（324笔）</vt:lpstr>
      <vt:lpstr>批量业务-2026年4-6月（35笔）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41061</dc:creator>
  <cp:lastModifiedBy>greatwall</cp:lastModifiedBy>
  <dcterms:created xsi:type="dcterms:W3CDTF">2022-07-29T19:37:00Z</dcterms:created>
  <dcterms:modified xsi:type="dcterms:W3CDTF">2026-11-03T15:19:37Z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0BAED001818748AD966B098EEF2A652E_13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