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1" activeTab="1"/>
  </bookViews>
  <sheets>
    <sheet name="汇总" sheetId="2" state="hidden" r:id="rId1"/>
    <sheet name="2026年度省级资本市场建设奖补资金拟奖补名单" sheetId="1" r:id="rId2"/>
  </sheets>
  <externalReferences>
    <externalReference r:id="rId3"/>
  </externalReferences>
  <definedNames>
    <definedName name="_xlnm._FilterDatabase" localSheetId="0" hidden="1">汇总!$A$7:$J$184</definedName>
  </definedNames>
  <calcPr calcId="144525"/>
</workbook>
</file>

<file path=xl/sharedStrings.xml><?xml version="1.0" encoding="utf-8"?>
<sst xmlns="http://schemas.openxmlformats.org/spreadsheetml/2006/main" count="545" uniqueCount="241">
  <si>
    <r>
      <rPr>
        <sz val="12"/>
        <rFont val="宋体"/>
        <charset val="134"/>
      </rPr>
      <t>附件</t>
    </r>
  </si>
  <si>
    <r>
      <rPr>
        <sz val="20"/>
        <rFont val="Times New Roman"/>
        <charset val="134"/>
      </rPr>
      <t>2026</t>
    </r>
    <r>
      <rPr>
        <sz val="20"/>
        <rFont val="宋体"/>
        <charset val="134"/>
      </rPr>
      <t>年度奖补资金拟奖补名单</t>
    </r>
  </si>
  <si>
    <r>
      <rPr>
        <sz val="11"/>
        <rFont val="宋体"/>
        <charset val="134"/>
      </rPr>
      <t>单位：万元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</si>
  <si>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</si>
  <si>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</si>
  <si>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注册地所在市州</t>
    </r>
  </si>
  <si>
    <r>
      <rPr>
        <b/>
        <sz val="11"/>
        <rFont val="宋体"/>
        <charset val="134"/>
      </rPr>
      <t>注册地所在县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区</t>
    </r>
  </si>
  <si>
    <r>
      <rPr>
        <b/>
        <sz val="11"/>
        <rFont val="宋体"/>
        <charset val="134"/>
      </rPr>
      <t>拟安排资金</t>
    </r>
  </si>
  <si>
    <r>
      <rPr>
        <b/>
        <sz val="11"/>
        <rFont val="宋体"/>
        <charset val="134"/>
      </rPr>
      <t>总计</t>
    </r>
  </si>
  <si>
    <r>
      <rPr>
        <b/>
        <sz val="11"/>
        <rFont val="宋体"/>
        <charset val="134"/>
      </rPr>
      <t>一、</t>
    </r>
    <r>
      <rPr>
        <b/>
        <sz val="11"/>
        <rFont val="Times New Roman"/>
        <charset val="134"/>
      </rPr>
      <t>“</t>
    </r>
    <r>
      <rPr>
        <b/>
        <sz val="11"/>
        <rFont val="宋体"/>
        <charset val="134"/>
      </rPr>
      <t>新三板</t>
    </r>
    <r>
      <rPr>
        <b/>
        <sz val="11"/>
        <rFont val="Times New Roman"/>
        <charset val="134"/>
      </rPr>
      <t>”</t>
    </r>
    <r>
      <rPr>
        <b/>
        <sz val="11"/>
        <rFont val="宋体"/>
        <charset val="134"/>
      </rPr>
      <t>挂牌补助</t>
    </r>
  </si>
  <si>
    <t>湖南嘉盛德材料科技股份有限公司</t>
  </si>
  <si>
    <t>岳阳市</t>
  </si>
  <si>
    <t>湘阴县</t>
  </si>
  <si>
    <t>株洲桓基电气股份有限公司</t>
  </si>
  <si>
    <t>株洲市</t>
  </si>
  <si>
    <t>天元区</t>
  </si>
  <si>
    <t>株洲瑞德尔智能热工装备股份有限公司</t>
  </si>
  <si>
    <t>株洲肯特硬质合金股份有限公司</t>
  </si>
  <si>
    <t>金磨坊食品股份有限公司</t>
  </si>
  <si>
    <t>长沙市</t>
  </si>
  <si>
    <t>浏阳市</t>
  </si>
  <si>
    <r>
      <rPr>
        <b/>
        <sz val="11"/>
        <rFont val="宋体"/>
        <charset val="134"/>
      </rPr>
      <t>小计</t>
    </r>
  </si>
  <si>
    <t>二、上市公司高质量发展补助</t>
  </si>
  <si>
    <t>湖南五新智能装备集团股份有限公司</t>
  </si>
  <si>
    <t>长沙经济技术开发区管理委员会</t>
  </si>
  <si>
    <t>三、区域性股权市场入层培育补助</t>
  </si>
  <si>
    <t>湖南积发时代科技有限公司</t>
  </si>
  <si>
    <t>永州市</t>
  </si>
  <si>
    <t>宁远县</t>
  </si>
  <si>
    <t>湖南科力嘉纺织股份有限公司</t>
  </si>
  <si>
    <t>华容县</t>
  </si>
  <si>
    <t>湖南盟机智能装备有限公司</t>
  </si>
  <si>
    <t>邵阳市</t>
  </si>
  <si>
    <t>邵阳经济技术开发区</t>
  </si>
  <si>
    <t>湖南荣岚复合材料股份有限公司</t>
  </si>
  <si>
    <t>湘潭市</t>
  </si>
  <si>
    <t>湘潭经济技术开发区</t>
  </si>
  <si>
    <t>湖南众连线束股份有限公司</t>
  </si>
  <si>
    <t>湖南双富新材料科技有限公司</t>
  </si>
  <si>
    <t>湘乡市</t>
  </si>
  <si>
    <t>湖南天创精工科技有限公司</t>
  </si>
  <si>
    <t>开福区</t>
  </si>
  <si>
    <t>2026年度省级多层次资本市场建设奖补资金——区域性股权市场分层培育补助</t>
  </si>
  <si>
    <t>湖南创研智能装备有限公司</t>
  </si>
  <si>
    <t>雨花区</t>
  </si>
  <si>
    <t>天仪空间科技股份有限公司</t>
  </si>
  <si>
    <t>湖南湘江新区</t>
  </si>
  <si>
    <t>湖南金炉智能制造股份有限公司</t>
  </si>
  <si>
    <t>长沙矿冶院检测技术有限责任公司</t>
  </si>
  <si>
    <t>长沙百通新材料科技股份有限公司</t>
  </si>
  <si>
    <t>宁乡市</t>
  </si>
  <si>
    <t>长沙鑫本助剂有限公司</t>
  </si>
  <si>
    <t>湖南麦肯伟科技有限公司</t>
  </si>
  <si>
    <t>湖南盛鼎科技发展有限责任公司</t>
  </si>
  <si>
    <t>湖南艾方生物科技有限公司</t>
  </si>
  <si>
    <t>湖南国天电子科技有限公司</t>
  </si>
  <si>
    <t>湖南维尚科技有限公司</t>
  </si>
  <si>
    <t>株洲市荷塘区</t>
  </si>
  <si>
    <t>湖南弘辉科技有限公司</t>
  </si>
  <si>
    <t>醴陵市东方电瓷电器有限公司</t>
  </si>
  <si>
    <t>醴陵市</t>
  </si>
  <si>
    <t>湖南省醴陵市浦口电瓷有限公司</t>
  </si>
  <si>
    <t>湖南智焜能源科技有限公司</t>
  </si>
  <si>
    <t>长沙市望城区</t>
  </si>
  <si>
    <t>华惯科技有限公司</t>
  </si>
  <si>
    <t>长沙经济技术开发区</t>
  </si>
  <si>
    <t>湖南丛茂科技有限公司</t>
  </si>
  <si>
    <t>湖南思为康医药有限公司</t>
  </si>
  <si>
    <t>湖南汇视威智能科技有限公司</t>
  </si>
  <si>
    <t>湖南壹鑫科技有限公司</t>
  </si>
  <si>
    <t>益阳市</t>
  </si>
  <si>
    <t>桃江县</t>
  </si>
  <si>
    <t>湖南农夫机电股份有限公司</t>
  </si>
  <si>
    <t>郴州市</t>
  </si>
  <si>
    <t>郴州市苏仙区</t>
  </si>
  <si>
    <t>湖南沃尔顿动力科技有限公司</t>
  </si>
  <si>
    <t>临武县</t>
  </si>
  <si>
    <t>四、债券发行补助</t>
  </si>
  <si>
    <t>湖南洞庭新实业集团有限公司</t>
  </si>
  <si>
    <t>浏阳汇远实业有限公司</t>
  </si>
  <si>
    <t>长沙县水业控股集团有限公司</t>
  </si>
  <si>
    <t>长沙县</t>
  </si>
  <si>
    <t>吉首市腾达经济建设投资有限责任公司</t>
  </si>
  <si>
    <t>湘西土家族苗族自治州</t>
  </si>
  <si>
    <t>吉首市</t>
  </si>
  <si>
    <t>湖南浯溪产业投资集团有限公司</t>
  </si>
  <si>
    <t>祁阳市</t>
  </si>
  <si>
    <t>永州市滨江实业发展有限公司</t>
  </si>
  <si>
    <t xml:space="preserve">五、股权投资类企业奖补 </t>
  </si>
  <si>
    <t>湖南高新创业投资集团有限公司</t>
  </si>
  <si>
    <t>湖南高新纵横资产经营有限公司</t>
  </si>
  <si>
    <t>长沙</t>
  </si>
  <si>
    <t>天心区</t>
  </si>
  <si>
    <t>湖南兴瑞创业投资合伙企业（有限合伙）</t>
  </si>
  <si>
    <t>岳麓区</t>
  </si>
  <si>
    <t>湖南能源集团湘投私募基金管理有限公司</t>
  </si>
  <si>
    <t>湖南省国企并购重组基金管理有限公司</t>
  </si>
  <si>
    <t>湖南达晨财智中小企业创业投资基金合伙企业（有限合伙）</t>
  </si>
  <si>
    <t>湘江新区</t>
  </si>
  <si>
    <t>2026年度省级多层次资本市场建设奖补资金——股权投资类企业奖补</t>
  </si>
  <si>
    <t>长沙圣维荣泉创业投资有限公司</t>
  </si>
  <si>
    <t>湖南谦文私募股权基金合伙企业（有限合伙）</t>
  </si>
  <si>
    <t>湖南省国瓴私募基金管理有限公司</t>
  </si>
  <si>
    <t>湖南迪策鸿通私募基金管理有限公司</t>
  </si>
  <si>
    <t>湖南兴湘新兴产业投资基金管理有限公司</t>
  </si>
  <si>
    <t>湖南国创产业投资有限公司</t>
  </si>
  <si>
    <t>湖南八它创业投资基金管理企业（有限合伙）</t>
  </si>
  <si>
    <t>长沙市长财私募基金管理有限公司</t>
  </si>
  <si>
    <t>湖南省财信产业基金管理有限公司</t>
  </si>
  <si>
    <t>长沙市昭阳资本管理有限公司</t>
  </si>
  <si>
    <t>湖南壹同创业投资基金管理有限公司</t>
  </si>
  <si>
    <t>湖南天瑞丰年私募股权基金管理有限公司</t>
  </si>
  <si>
    <t>湖南钧矽高创私募股权基金管理有限公司</t>
  </si>
  <si>
    <t>湖南鼎信泰和股权投资管理有限公司</t>
  </si>
  <si>
    <t>长沙新动能创业投资基金合伙企业（有限合伙）</t>
  </si>
  <si>
    <t>湖南高新创业投资管理有限公司</t>
  </si>
  <si>
    <t>湖南达晨文化旅游创业投资管理有限公司</t>
  </si>
  <si>
    <t>长沙麓谷高新移动互联网创业投资有限公司</t>
  </si>
  <si>
    <t>三泽创业投资管理有限公司</t>
  </si>
  <si>
    <t>长沙创元财信股权投资基金管理有限公司</t>
  </si>
  <si>
    <t>湖南高科时代发创投资管理有限公司</t>
  </si>
  <si>
    <t>株洲</t>
  </si>
  <si>
    <t>株洲时代高新创业投资有限公司</t>
  </si>
  <si>
    <t>株洲超越摩尔创业投资合伙企业（有限合伙）</t>
  </si>
  <si>
    <t>经济开发区</t>
  </si>
  <si>
    <t>株洲市国投创新创业投资有限公司</t>
  </si>
  <si>
    <t>常德财鑫私募股权基金管理有限公司</t>
  </si>
  <si>
    <t>常德</t>
  </si>
  <si>
    <t>柳叶湖旅游度假区</t>
  </si>
  <si>
    <t>湖南财鑫资本管理有限公司</t>
  </si>
  <si>
    <t>六、资本市场重要主体补助</t>
  </si>
  <si>
    <r>
      <rPr>
        <sz val="11"/>
        <rFont val="宋体"/>
        <charset val="134"/>
      </rPr>
      <t>湖南股权交易所有限公司</t>
    </r>
  </si>
  <si>
    <r>
      <rPr>
        <sz val="11"/>
        <rFont val="宋体"/>
        <charset val="134"/>
      </rPr>
      <t>省本级</t>
    </r>
  </si>
  <si>
    <t>湖南湘江新区国有资本投资有限公司</t>
  </si>
  <si>
    <t>七、省区域性股权市场运营大学生创新创业专板补助</t>
  </si>
  <si>
    <t>八、支持大学生创新创业企业到区域性股权市场挂牌补助</t>
  </si>
  <si>
    <t>湖南酸小二食品科技有限责任公司</t>
  </si>
  <si>
    <t>武冈市</t>
  </si>
  <si>
    <t>张家界澧源三宝生物科技有限公司</t>
  </si>
  <si>
    <t>张家界市</t>
  </si>
  <si>
    <t>桑植县</t>
  </si>
  <si>
    <t>湖南鲜润生物科技有限责任公司</t>
  </si>
  <si>
    <t>大祥区</t>
  </si>
  <si>
    <t>湖南知晓棠健康科技有限公司</t>
  </si>
  <si>
    <t>屈原管理区</t>
  </si>
  <si>
    <t>湖南盈广环保科技有限公司</t>
  </si>
  <si>
    <t>岳阳楼区</t>
  </si>
  <si>
    <t>湘潭市特利得切削工具有限责任公司</t>
  </si>
  <si>
    <t>高新技术产业开发区</t>
  </si>
  <si>
    <t>长沙伏羲云科技有限公司</t>
  </si>
  <si>
    <t>长沙华智新动科技有限公司</t>
  </si>
  <si>
    <t>湖南长拓智能科技有限公司</t>
  </si>
  <si>
    <t>长沙孚麓新材料有限公司</t>
  </si>
  <si>
    <t>望城区</t>
  </si>
  <si>
    <t>长沙市康丝宁生物科技有限公司</t>
  </si>
  <si>
    <t>湖南医科医工科技有限公司</t>
  </si>
  <si>
    <t>湖南科芯精工科技有限公司</t>
  </si>
  <si>
    <t>艾思库博科技（长沙）有限公司</t>
  </si>
  <si>
    <t>湖南同昕能源有限公司</t>
  </si>
  <si>
    <t>中科牧安（湖南）生物科技有限公司</t>
  </si>
  <si>
    <t>经济技术开发区</t>
  </si>
  <si>
    <t>长沙市苗朵夏彤智能技术有限公司</t>
  </si>
  <si>
    <t>长沙世联电子科技有限公司</t>
  </si>
  <si>
    <t>湖南云联互动信息技术有限公司</t>
  </si>
  <si>
    <t>长沙柯栖尔科技有限公司</t>
  </si>
  <si>
    <t>长沙楚墨科技有限公司</t>
  </si>
  <si>
    <t>湖南九垚科技有限公司</t>
  </si>
  <si>
    <t>湖南视方达科技有限公司</t>
  </si>
  <si>
    <t>长沙包罗万束智能科技有限公司</t>
  </si>
  <si>
    <t>长沙星空泛连科技有限公司</t>
  </si>
  <si>
    <t>湖南省青唐智能科技有限责任公司</t>
  </si>
  <si>
    <t>湖南耘矩智能科技有限公司</t>
  </si>
  <si>
    <t>湖南灵岭科技有限公司</t>
  </si>
  <si>
    <t>长沙锦澜节能科技有限公司</t>
  </si>
  <si>
    <t>长沙十三月文化传媒有限公司</t>
  </si>
  <si>
    <t>湖南口口浪饮品有限公司</t>
  </si>
  <si>
    <t>衡阳泽岐生物医药有限公司</t>
  </si>
  <si>
    <t>衡阳市</t>
  </si>
  <si>
    <t>湖南大果文化传媒有限公司</t>
  </si>
  <si>
    <t>蒸湘区</t>
  </si>
  <si>
    <t>湖南智通星辰科技有限公司</t>
  </si>
  <si>
    <t>深湖科技（湖南）有限公司</t>
  </si>
  <si>
    <t>长沙林研科技发展有限公司</t>
  </si>
  <si>
    <t>长沙屏果数字科技有限公司</t>
  </si>
  <si>
    <t>长沙皓途交通科技有限公司</t>
  </si>
  <si>
    <t>长沙食元生物技术有限公司</t>
  </si>
  <si>
    <t>湖南观潮行电子商务有限公司</t>
  </si>
  <si>
    <t>长沙谢小糖食品有限公司</t>
  </si>
  <si>
    <t>长沙睿浩达科技有限公司</t>
  </si>
  <si>
    <t>湖南德易航生物科技有限公司</t>
  </si>
  <si>
    <t>湖南尧康智能装备有限公司</t>
  </si>
  <si>
    <t>芙蓉区</t>
  </si>
  <si>
    <t>果无恙（湖南）生物科技有限公司</t>
  </si>
  <si>
    <t>湖南澎铭清酿酒业有限公司</t>
  </si>
  <si>
    <t>湖南见微医疗科技有限公司</t>
  </si>
  <si>
    <t>长沙氢科智变科技有限公司</t>
  </si>
  <si>
    <t>长沙蓝墨科技有限公司</t>
  </si>
  <si>
    <t>长沙连与科技有限公司</t>
  </si>
  <si>
    <t>长沙闪灵智合生物科技有限责任公司</t>
  </si>
  <si>
    <t>湖南老板给利科技有限公司</t>
  </si>
  <si>
    <t>湖南星泓生物科技有限公司</t>
  </si>
  <si>
    <t>湖南黑马科教教育科技有限公司</t>
  </si>
  <si>
    <t>长沙海瑞智科技有限责任公司</t>
  </si>
  <si>
    <t>长沙素灵智造科技有限公司</t>
  </si>
  <si>
    <t>长沙五戎科技有限公司</t>
  </si>
  <si>
    <t>湖南湘江新区深育未来智能科技有限责任公司</t>
  </si>
  <si>
    <t>湖南自院科技有限公司</t>
  </si>
  <si>
    <t>湖南省潇湘智控科技有限公司</t>
  </si>
  <si>
    <t>智悦云创（湖南）科技有限公司</t>
  </si>
  <si>
    <t>长沙易知智能科技有限责任公司</t>
  </si>
  <si>
    <t>长沙光翼泽兴科技有限公司</t>
  </si>
  <si>
    <t>湖南食小助科技有限责任公司</t>
  </si>
  <si>
    <t>湖南球秀体育科技有限公司</t>
  </si>
  <si>
    <t>湖南青稞机器人科技有限公司</t>
  </si>
  <si>
    <t>湖南良材建筑有限公司</t>
  </si>
  <si>
    <t>冷水滩区</t>
  </si>
  <si>
    <t>湖南湘什锦农业科技有限公司</t>
  </si>
  <si>
    <t>江永县</t>
  </si>
  <si>
    <t>郴州烨铭再生科技有限公司</t>
  </si>
  <si>
    <t>永兴县</t>
  </si>
  <si>
    <t>长沙市全通导航科技有限公司</t>
  </si>
  <si>
    <t>长沙亦月科技有限公司</t>
  </si>
  <si>
    <t>湖南湘江新区人因科技有限公司</t>
  </si>
  <si>
    <t>湖南鲁班尺新材料有限公司</t>
  </si>
  <si>
    <t>长沙怡领科技有限公司</t>
  </si>
  <si>
    <t>长沙思维解码科技有限公司</t>
  </si>
  <si>
    <t>长沙市聚硒生物科技有限公司</t>
  </si>
  <si>
    <t>湖南尔玺文化传播有限公司</t>
  </si>
  <si>
    <t>长沙市青春湘行旅行社有限公司</t>
  </si>
  <si>
    <t>长沙五匠智创科技有限责任公司</t>
  </si>
  <si>
    <t>湖南赤道银河科技有限公司</t>
  </si>
  <si>
    <t>湖南时代智材科技有限公司</t>
  </si>
  <si>
    <t>湖南清皓普众科技有限公司</t>
  </si>
  <si>
    <t>株洲市沐曦教育科技有限公司</t>
  </si>
  <si>
    <t>湖南蔓达林农业发展有限公司</t>
  </si>
  <si>
    <t>湖南省雾净净化科技有限责任公司</t>
  </si>
  <si>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</si>
  <si>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宋体"/>
        <charset val="134"/>
      </rPr>
      <t>年度省级资本市场建设奖补资金拟奖补名单</t>
    </r>
  </si>
  <si>
    <t>一、债券发行补助</t>
  </si>
  <si>
    <t>永州市本级</t>
  </si>
  <si>
    <t>二、资本市场重要主体补助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</si>
</sst>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43" formatCode="_ * #,##0.00_ ;_ * \-#,##0.00_ ;_ * &quot;-&quot;??_ ;_ @_ "/>
    <numFmt numFmtId="177" formatCode="_(* #,##0.00_);_(* \(#,##0.00\);_(* &quot;-&quot;??_);_(@_)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8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11" fillId="23" borderId="0">
      <alignment vertical="center"/>
    </xf>
    <xf numFmtId="0" fontId="10" fillId="17" borderId="0">
      <alignment vertical="center"/>
    </xf>
    <xf numFmtId="0" fontId="25" fillId="29" borderId="8">
      <alignment vertical="center"/>
    </xf>
    <xf numFmtId="0" fontId="18" fillId="21" borderId="5">
      <alignment vertical="center"/>
    </xf>
    <xf numFmtId="0" fontId="27" fillId="32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3">
      <alignment vertical="center"/>
    </xf>
    <xf numFmtId="0" fontId="19" fillId="0" borderId="0">
      <alignment vertical="center"/>
    </xf>
    <xf numFmtId="0" fontId="15" fillId="0" borderId="3">
      <alignment vertical="center"/>
    </xf>
    <xf numFmtId="0" fontId="10" fillId="16" borderId="0">
      <alignment vertical="center"/>
    </xf>
    <xf numFmtId="41" fontId="0" fillId="0" borderId="0">
      <alignment vertical="center"/>
    </xf>
    <xf numFmtId="0" fontId="10" fillId="10" borderId="0">
      <alignment vertical="center"/>
    </xf>
    <xf numFmtId="0" fontId="13" fillId="0" borderId="0">
      <alignment vertical="center"/>
    </xf>
    <xf numFmtId="0" fontId="11" fillId="11" borderId="0">
      <alignment vertical="center"/>
    </xf>
    <xf numFmtId="0" fontId="23" fillId="0" borderId="7">
      <alignment vertical="center"/>
    </xf>
    <xf numFmtId="0" fontId="20" fillId="0" borderId="6">
      <alignment vertical="center"/>
    </xf>
    <xf numFmtId="0" fontId="10" fillId="13" borderId="0">
      <alignment vertical="center"/>
    </xf>
    <xf numFmtId="0" fontId="10" fillId="9" borderId="0">
      <alignment vertical="center"/>
    </xf>
    <xf numFmtId="0" fontId="11" fillId="26" borderId="0">
      <alignment vertical="center"/>
    </xf>
    <xf numFmtId="43" fontId="0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0" fillId="19" borderId="0">
      <alignment vertical="center"/>
    </xf>
    <xf numFmtId="0" fontId="0" fillId="0" borderId="0">
      <alignment vertical="center"/>
    </xf>
    <xf numFmtId="0" fontId="17" fillId="0" borderId="4">
      <alignment vertical="center"/>
    </xf>
    <xf numFmtId="0" fontId="23" fillId="0" borderId="0">
      <alignment vertical="center"/>
    </xf>
    <xf numFmtId="0" fontId="10" fillId="24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10" fillId="27" borderId="0">
      <alignment vertical="center"/>
    </xf>
    <xf numFmtId="0" fontId="0" fillId="33" borderId="9">
      <alignment vertical="center"/>
    </xf>
    <xf numFmtId="0" fontId="11" fillId="12" borderId="0">
      <alignment vertical="center"/>
    </xf>
    <xf numFmtId="0" fontId="26" fillId="31" borderId="0">
      <alignment vertical="center"/>
    </xf>
    <xf numFmtId="0" fontId="10" fillId="25" borderId="0">
      <alignment vertical="center"/>
    </xf>
    <xf numFmtId="0" fontId="28" fillId="34" borderId="0">
      <alignment vertical="center"/>
    </xf>
    <xf numFmtId="0" fontId="24" fillId="29" borderId="2">
      <alignment vertical="center"/>
    </xf>
    <xf numFmtId="0" fontId="11" fillId="20" borderId="0">
      <alignment vertical="center"/>
    </xf>
    <xf numFmtId="0" fontId="11" fillId="15" borderId="0">
      <alignment vertical="center"/>
    </xf>
    <xf numFmtId="0" fontId="11" fillId="18" borderId="0">
      <alignment vertical="center"/>
    </xf>
    <xf numFmtId="0" fontId="11" fillId="14" borderId="0">
      <alignment vertical="center"/>
    </xf>
    <xf numFmtId="0" fontId="11" fillId="22" borderId="0">
      <alignment vertical="center"/>
    </xf>
    <xf numFmtId="9" fontId="0" fillId="0" borderId="0">
      <alignment vertical="center"/>
    </xf>
    <xf numFmtId="0" fontId="11" fillId="28" borderId="0">
      <alignment vertical="center"/>
    </xf>
    <xf numFmtId="44" fontId="0" fillId="0" borderId="0">
      <alignment vertical="center"/>
    </xf>
    <xf numFmtId="0" fontId="11" fillId="30" borderId="0">
      <alignment vertical="center"/>
    </xf>
    <xf numFmtId="0" fontId="10" fillId="8" borderId="0">
      <alignment vertical="center"/>
    </xf>
    <xf numFmtId="0" fontId="12" fillId="7" borderId="2">
      <alignment vertical="center"/>
    </xf>
    <xf numFmtId="0" fontId="10" fillId="6" borderId="0">
      <alignment vertical="center"/>
    </xf>
    <xf numFmtId="0" fontId="11" fillId="5" borderId="0">
      <alignment vertical="center"/>
    </xf>
    <xf numFmtId="0" fontId="10" fillId="4" borderId="0">
      <alignment vertical="center"/>
    </xf>
  </cellStyleXfs>
  <cellXfs count="47">
    <xf numFmtId="0" fontId="0" fillId="0" borderId="0" xfId="0" applyAlignme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/>
    <xf numFmtId="0" fontId="4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/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25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25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5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25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176" fontId="4" fillId="2" borderId="0" xfId="0" applyNumberFormat="1" applyFont="1" applyFill="1" applyAlignment="1">
      <alignment horizontal="right"/>
    </xf>
    <xf numFmtId="176" fontId="1" fillId="2" borderId="0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justify" vertical="center" wrapText="1"/>
    </xf>
    <xf numFmtId="0" fontId="9" fillId="3" borderId="1" xfId="25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25" applyFont="1" applyFill="1" applyBorder="1" applyAlignment="1">
      <alignment horizontal="center" vertical="center" wrapText="1"/>
    </xf>
    <xf numFmtId="176" fontId="1" fillId="2" borderId="1" xfId="25" applyNumberFormat="1" applyFont="1" applyFill="1" applyBorder="1" applyAlignment="1">
      <alignment horizontal="right" vertical="center" wrapText="1"/>
    </xf>
    <xf numFmtId="0" fontId="1" fillId="3" borderId="1" xfId="25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76" fontId="1" fillId="2" borderId="1" xfId="1" applyNumberFormat="1" applyFont="1" applyFill="1" applyBorder="1" applyAlignment="1">
      <alignment horizontal="right" vertical="center" wrapText="1"/>
    </xf>
    <xf numFmtId="176" fontId="2" fillId="2" borderId="1" xfId="0" applyNumberFormat="1" applyFont="1" applyFill="1" applyBorder="1" applyAlignment="1">
      <alignment horizontal="right" vertical="center"/>
    </xf>
  </cellXfs>
  <cellStyles count="52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千位分隔 2" xfId="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常规 3" xfId="25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greatwall/E/2026&#24180;/3.&#19987;&#39033;&#24037;&#20316;/8.&#19987;&#39033;&#36164;&#37329;/&#19978;&#20250;/20260622&#36130;&#25919;&#21381;/109-&#30465;&#37329;&#34701;&#31649;&#29702;&#23616;&#26816;&#26597;&#39033;&#30446;/from&#24278;&#24605;&#27915;/&#25910;&#38598;&#36164;&#26009;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B2" t="str">
            <v>企业名称</v>
          </cell>
          <cell r="C2" t="str">
            <v>市州</v>
          </cell>
          <cell r="D2" t="str">
            <v>县市区</v>
          </cell>
          <cell r="E2" t="str">
            <v>补助类型</v>
          </cell>
        </row>
        <row r="3">
          <cell r="B3" t="str">
            <v>长沙市同恩科技有限责任公司</v>
          </cell>
          <cell r="C3" t="str">
            <v>长沙市</v>
          </cell>
          <cell r="D3" t="str">
            <v>湖南湘江新区</v>
          </cell>
          <cell r="E3" t="str">
            <v>2026年度支持大学生创新创业奖补资金——支持大学生创新创业企业到区域性股权市场挂牌补助</v>
          </cell>
        </row>
        <row r="4">
          <cell r="B4" t="str">
            <v>湖南见微医疗科技有限公司</v>
          </cell>
          <cell r="C4" t="str">
            <v>长沙市</v>
          </cell>
          <cell r="D4" t="str">
            <v>湖南湘江新区</v>
          </cell>
          <cell r="E4" t="str">
            <v>2026年度支持大学生创新创业奖补资金——支持大学生创新创业企业到区域性股权市场挂牌补助</v>
          </cell>
        </row>
        <row r="5">
          <cell r="B5" t="str">
            <v>长沙氢科智变科技有限公司</v>
          </cell>
          <cell r="C5" t="str">
            <v>长沙市</v>
          </cell>
          <cell r="D5" t="str">
            <v>湖南湘江新区</v>
          </cell>
          <cell r="E5" t="str">
            <v>2026年度支持大学生创新创业奖补资金——支持大学生创新创业企业到区域性股权市场挂牌补助</v>
          </cell>
        </row>
        <row r="6">
          <cell r="B6" t="str">
            <v>湖南汇视威智能科技有限公司</v>
          </cell>
          <cell r="C6" t="str">
            <v>长沙市</v>
          </cell>
          <cell r="D6" t="str">
            <v>湖南湘江新区</v>
          </cell>
          <cell r="E6" t="str">
            <v>2026年度支持大学生创新创业奖补资金——支持大学生创新创业企业到区域性股权市场挂牌补助</v>
          </cell>
        </row>
        <row r="7">
          <cell r="B7" t="str">
            <v>长沙蓝墨科技有限公司</v>
          </cell>
          <cell r="C7" t="str">
            <v>长沙市</v>
          </cell>
          <cell r="D7" t="str">
            <v>湖南湘江新区</v>
          </cell>
          <cell r="E7" t="str">
            <v>2026年度支持大学生创新创业奖补资金——支持大学生创新创业企业到区域性股权市场挂牌补助</v>
          </cell>
        </row>
        <row r="8">
          <cell r="B8" t="str">
            <v>长沙连与科技有限公司</v>
          </cell>
          <cell r="C8" t="str">
            <v>长沙市</v>
          </cell>
          <cell r="D8" t="str">
            <v>湖南湘江新区</v>
          </cell>
          <cell r="E8" t="str">
            <v>2026年度支持大学生创新创业奖补资金——支持大学生创新创业企业到区域性股权市场挂牌补助</v>
          </cell>
        </row>
        <row r="9">
          <cell r="B9" t="str">
            <v>长沙闪灵智合生物科技有限责任公司</v>
          </cell>
          <cell r="C9" t="str">
            <v>长沙市</v>
          </cell>
          <cell r="D9" t="str">
            <v>湖南湘江新区</v>
          </cell>
          <cell r="E9" t="str">
            <v>2026年度支持大学生创新创业奖补资金——支持大学生创新创业企业到区域性股权市场挂牌补助</v>
          </cell>
        </row>
        <row r="10">
          <cell r="B10" t="str">
            <v>湖南老板给利科技有限公司</v>
          </cell>
          <cell r="C10" t="str">
            <v>长沙市</v>
          </cell>
          <cell r="D10" t="str">
            <v>湖南湘江新区</v>
          </cell>
          <cell r="E10" t="str">
            <v>2026年度支持大学生创新创业奖补资金——支持大学生创新创业企业到区域性股权市场挂牌补助</v>
          </cell>
        </row>
        <row r="11">
          <cell r="B11" t="str">
            <v>湖南星泓生物科技有限公司</v>
          </cell>
          <cell r="C11" t="str">
            <v>长沙市</v>
          </cell>
          <cell r="D11" t="str">
            <v>湖南湘江新区</v>
          </cell>
          <cell r="E11" t="str">
            <v>2026年度支持大学生创新创业奖补资金——支持大学生创新创业企业到区域性股权市场挂牌补助</v>
          </cell>
        </row>
        <row r="12">
          <cell r="B12" t="str">
            <v>湖南迅瞳科技有限公司</v>
          </cell>
          <cell r="C12" t="str">
            <v>长沙市</v>
          </cell>
          <cell r="D12" t="str">
            <v>湖南湘江新区</v>
          </cell>
          <cell r="E12" t="str">
            <v>2026年度支持大学生创新创业奖补资金——支持大学生创新创业企业到区域性股权市场挂牌补助</v>
          </cell>
        </row>
        <row r="13">
          <cell r="B13" t="str">
            <v>湖南黑马科教教育科技有限公司</v>
          </cell>
          <cell r="C13" t="str">
            <v>长沙市</v>
          </cell>
          <cell r="D13" t="str">
            <v>湖南湘江新区</v>
          </cell>
          <cell r="E13" t="str">
            <v>2026年度支持大学生创新创业奖补资金——支持大学生创新创业企业到区域性股权市场挂牌补助</v>
          </cell>
        </row>
        <row r="14">
          <cell r="B14" t="str">
            <v>长沙海瑞智科技有限责任公司</v>
          </cell>
          <cell r="C14" t="str">
            <v>长沙市</v>
          </cell>
          <cell r="D14" t="str">
            <v>湖南湘江新区</v>
          </cell>
          <cell r="E14" t="str">
            <v>2026年度支持大学生创新创业奖补资金——支持大学生创新创业企业到区域性股权市场挂牌补助</v>
          </cell>
        </row>
        <row r="15">
          <cell r="B15" t="str">
            <v>长沙素灵制造科技有限公司</v>
          </cell>
          <cell r="C15" t="str">
            <v>长沙市</v>
          </cell>
          <cell r="D15" t="str">
            <v>湖南湘江新区</v>
          </cell>
          <cell r="E15" t="str">
            <v>2026年度支持大学生创新创业奖补资金——支持大学生创新创业企业到区域性股权市场挂牌补助</v>
          </cell>
        </row>
        <row r="16">
          <cell r="B16" t="str">
            <v>长沙五戎科技有限公司</v>
          </cell>
          <cell r="C16" t="str">
            <v>长沙市</v>
          </cell>
          <cell r="D16" t="str">
            <v>湖南湘江新区</v>
          </cell>
          <cell r="E16" t="str">
            <v>2026年度支持大学生创新创业奖补资金——支持大学生创新创业企业到区域性股权市场挂牌补助</v>
          </cell>
        </row>
        <row r="17">
          <cell r="B17" t="str">
            <v>湖南湘江新区深育未来智能科技有限责任公司</v>
          </cell>
          <cell r="C17" t="str">
            <v>长沙市</v>
          </cell>
          <cell r="D17" t="str">
            <v>湖南湘江新区</v>
          </cell>
          <cell r="E17" t="str">
            <v>2026年度支持大学生创新创业奖补资金——支持大学生创新创业企业到区域性股权市场挂牌补助</v>
          </cell>
        </row>
        <row r="18">
          <cell r="B18" t="str">
            <v>湖南自院科技有限公司</v>
          </cell>
          <cell r="C18" t="str">
            <v>长沙市</v>
          </cell>
          <cell r="D18" t="str">
            <v>湖南湘江新区</v>
          </cell>
          <cell r="E18" t="str">
            <v>2026年度支持大学生创新创业奖补资金——支持大学生创新创业企业到区域性股权市场挂牌补助</v>
          </cell>
        </row>
        <row r="19">
          <cell r="B19" t="str">
            <v>湖南省潇湘智控科技有限公司</v>
          </cell>
          <cell r="C19" t="str">
            <v>长沙市</v>
          </cell>
          <cell r="D19" t="str">
            <v>湖南湘江新区</v>
          </cell>
          <cell r="E19" t="str">
            <v>2026年度支持大学生创新创业奖补资金——支持大学生创新创业企业到区域性股权市场挂牌补助</v>
          </cell>
        </row>
        <row r="20">
          <cell r="B20" t="str">
            <v>智悦云创（湖南）科技有限公司</v>
          </cell>
          <cell r="C20" t="str">
            <v>长沙市</v>
          </cell>
          <cell r="D20" t="str">
            <v>湖南湘江新区</v>
          </cell>
          <cell r="E20" t="str">
            <v>2026年度支持大学生创新创业奖补资金——支持大学生创新创业企业到区域性股权市场挂牌补助</v>
          </cell>
        </row>
        <row r="21">
          <cell r="B21" t="str">
            <v>长沙易知智能科技有限责任公司</v>
          </cell>
          <cell r="C21" t="str">
            <v>长沙市</v>
          </cell>
          <cell r="D21" t="str">
            <v>湖南湘江新区</v>
          </cell>
          <cell r="E21" t="str">
            <v>2026年度支持大学生创新创业奖补资金——支持大学生创新创业企业到区域性股权市场挂牌补助</v>
          </cell>
        </row>
        <row r="22">
          <cell r="B22" t="str">
            <v>长沙光翼泽兴科技有限公司</v>
          </cell>
          <cell r="C22" t="str">
            <v>长沙市</v>
          </cell>
          <cell r="D22" t="str">
            <v>湖南湘江新区</v>
          </cell>
          <cell r="E22" t="str">
            <v>2026年度支持大学生创新创业奖补资金——支持大学生创新创业企业到区域性股权市场挂牌补助</v>
          </cell>
        </row>
        <row r="23">
          <cell r="B23" t="str">
            <v>湖南食小助科技有限责任公司</v>
          </cell>
          <cell r="C23" t="str">
            <v>长沙市</v>
          </cell>
          <cell r="D23" t="str">
            <v>湖南湘江新区</v>
          </cell>
          <cell r="E23" t="str">
            <v>2026年度支持大学生创新创业奖补资金——支持大学生创新创业企业到区域性股权市场挂牌补助</v>
          </cell>
        </row>
        <row r="24">
          <cell r="B24" t="str">
            <v>漾创（长沙）文化科技有限公司</v>
          </cell>
          <cell r="C24" t="str">
            <v>长沙市</v>
          </cell>
          <cell r="D24" t="str">
            <v>湖南湘江新区</v>
          </cell>
          <cell r="E24" t="str">
            <v>2026年度支持大学生创新创业奖补资金——支持大学生创新创业企业到区域性股权市场挂牌补助</v>
          </cell>
        </row>
        <row r="25">
          <cell r="B25" t="str">
            <v>湖南球秀体育科技有限公司</v>
          </cell>
          <cell r="C25" t="str">
            <v>长沙市</v>
          </cell>
          <cell r="D25" t="str">
            <v>湖南湘江新区</v>
          </cell>
          <cell r="E25" t="str">
            <v>2026年度支持大学生创新创业奖补资金——支持大学生创新创业企业到区域性股权市场挂牌补助</v>
          </cell>
        </row>
        <row r="26">
          <cell r="B26" t="str">
            <v>湖南青稞机器人科技有限公司</v>
          </cell>
          <cell r="C26" t="str">
            <v>长沙市</v>
          </cell>
          <cell r="D26" t="str">
            <v>湖南湘江新区</v>
          </cell>
          <cell r="E26" t="str">
            <v>2026年度支持大学生创新创业奖补资金——支持大学生创新创业企业到区域性股权市场挂牌补助</v>
          </cell>
        </row>
        <row r="27">
          <cell r="B27" t="str">
            <v>长沙湘之甜科技有限公司</v>
          </cell>
          <cell r="C27" t="str">
            <v>长沙市</v>
          </cell>
          <cell r="D27" t="str">
            <v>湖南湘江新区</v>
          </cell>
          <cell r="E27" t="str">
            <v>2026年度支持大学生创新创业奖补资金——支持大学生创新创业企业到区域性股权市场挂牌补助</v>
          </cell>
        </row>
        <row r="28">
          <cell r="B28" t="str">
            <v>湖南波比生物科技有限公司</v>
          </cell>
          <cell r="C28" t="str">
            <v>长沙市</v>
          </cell>
          <cell r="D28" t="str">
            <v>湖南湘江新区</v>
          </cell>
          <cell r="E28" t="str">
            <v>2026年度支持大学生创新创业奖补资金——支持大学生创新创业企业到区域性股权市场挂牌补助</v>
          </cell>
        </row>
        <row r="29">
          <cell r="B29" t="str">
            <v>长沙市全通导航科技有限公司</v>
          </cell>
          <cell r="C29" t="str">
            <v>长沙市</v>
          </cell>
          <cell r="D29" t="str">
            <v>湖南湘江新区</v>
          </cell>
          <cell r="E29" t="str">
            <v>2026年度支持大学生创新创业奖补资金——支持大学生创新创业企业到区域性股权市场挂牌补助</v>
          </cell>
        </row>
        <row r="30">
          <cell r="B30" t="str">
            <v>湖南丛茂科技有限公司</v>
          </cell>
          <cell r="C30" t="str">
            <v>长沙市</v>
          </cell>
          <cell r="D30" t="str">
            <v>湖南湘江新区</v>
          </cell>
          <cell r="E30" t="str">
            <v>2026年度支持大学生创新创业奖补资金——支持大学生创新创业企业到区域性股权市场挂牌补助</v>
          </cell>
        </row>
        <row r="31">
          <cell r="B31" t="str">
            <v>长沙亦月科技有限公司</v>
          </cell>
          <cell r="C31" t="str">
            <v>长沙市</v>
          </cell>
          <cell r="D31" t="str">
            <v>湖南湘江新区</v>
          </cell>
          <cell r="E31" t="str">
            <v>2026年度支持大学生创新创业奖补资金——支持大学生创新创业企业到区域性股权市场挂牌补助</v>
          </cell>
        </row>
        <row r="32">
          <cell r="B32" t="str">
            <v>湖南湘江新区人因科技有限公司</v>
          </cell>
          <cell r="C32" t="str">
            <v>长沙市</v>
          </cell>
          <cell r="D32" t="str">
            <v>湖南湘江新区</v>
          </cell>
          <cell r="E32" t="str">
            <v>2026年度支持大学生创新创业奖补资金——支持大学生创新创业企业到区域性股权市场挂牌补助</v>
          </cell>
        </row>
        <row r="33">
          <cell r="B33" t="str">
            <v>湖南鲁班尺新材料有限公司</v>
          </cell>
          <cell r="C33" t="str">
            <v>长沙市</v>
          </cell>
          <cell r="D33" t="str">
            <v>湖南湘江新区</v>
          </cell>
          <cell r="E33" t="str">
            <v>2026年度支持大学生创新创业奖补资金——支持大学生创新创业企业到区域性股权市场挂牌补助</v>
          </cell>
        </row>
        <row r="34">
          <cell r="B34" t="str">
            <v>长沙怡领科技有限公司</v>
          </cell>
          <cell r="C34" t="str">
            <v>长沙市</v>
          </cell>
          <cell r="D34" t="str">
            <v>湖南湘江新区</v>
          </cell>
          <cell r="E34" t="str">
            <v>2026年度支持大学生创新创业奖补资金——支持大学生创新创业企业到区域性股权市场挂牌补助</v>
          </cell>
        </row>
        <row r="35">
          <cell r="B35" t="str">
            <v>长沙思维解码科技有限公司</v>
          </cell>
          <cell r="C35" t="str">
            <v>长沙市</v>
          </cell>
          <cell r="D35" t="str">
            <v>湖南湘江新区</v>
          </cell>
          <cell r="E35" t="str">
            <v>2026年度支持大学生创新创业奖补资金——支持大学生创新创业企业到区域性股权市场挂牌补助</v>
          </cell>
        </row>
        <row r="36">
          <cell r="B36" t="str">
            <v>长沙市聚硒生物科技有限公司</v>
          </cell>
          <cell r="C36" t="str">
            <v>长沙市</v>
          </cell>
          <cell r="D36" t="str">
            <v>湖南湘江新区</v>
          </cell>
          <cell r="E36" t="str">
            <v>2026年度支持大学生创新创业奖补资金——支持大学生创新创业企业到区域性股权市场挂牌补助</v>
          </cell>
        </row>
        <row r="37">
          <cell r="B37" t="str">
            <v>长沙夜鹰智能科技有限公司</v>
          </cell>
          <cell r="C37" t="str">
            <v>长沙市</v>
          </cell>
          <cell r="D37" t="str">
            <v>湖南湘江新区</v>
          </cell>
          <cell r="E37" t="str">
            <v>2026年度支持大学生创新创业奖补资金——支持大学生创新创业企业到区域性股权市场挂牌补助</v>
          </cell>
        </row>
        <row r="38">
          <cell r="B38" t="str">
            <v>鹏衍机器人科技（长沙）有限公司</v>
          </cell>
          <cell r="C38" t="str">
            <v>长沙市</v>
          </cell>
          <cell r="D38" t="str">
            <v>湖南湘江新区</v>
          </cell>
          <cell r="E38" t="str">
            <v>2026年度支持大学生创新创业奖补资金——支持大学生创新创业企业到区域性股权市场挂牌补助</v>
          </cell>
        </row>
        <row r="39">
          <cell r="B39" t="str">
            <v>湖南尔玺文化传播有限公司</v>
          </cell>
          <cell r="C39" t="str">
            <v>长沙市</v>
          </cell>
          <cell r="D39" t="str">
            <v>湖南湘江新区</v>
          </cell>
          <cell r="E39" t="str">
            <v>2026年度支持大学生创新创业奖补资金——支持大学生创新创业企业到区域性股权市场挂牌补助</v>
          </cell>
        </row>
        <row r="40">
          <cell r="B40" t="str">
            <v>长沙市青春湘行旅行社有限公司</v>
          </cell>
          <cell r="C40" t="str">
            <v>长沙市</v>
          </cell>
          <cell r="D40" t="str">
            <v>湖南湘江新区</v>
          </cell>
          <cell r="E40" t="str">
            <v>2026年度支持大学生创新创业奖补资金——支持大学生创新创业企业到区域性股权市场挂牌补助</v>
          </cell>
        </row>
        <row r="41">
          <cell r="B41" t="str">
            <v>长沙五匠智创科技有限公司</v>
          </cell>
          <cell r="C41" t="str">
            <v>长沙市</v>
          </cell>
          <cell r="D41" t="str">
            <v>湖南湘江新区</v>
          </cell>
          <cell r="E41" t="str">
            <v>2026年度支持大学生创新创业奖补资金——支持大学生创新创业企业到区域性股权市场挂牌补助</v>
          </cell>
        </row>
        <row r="42">
          <cell r="B42" t="str">
            <v>湖南赤道银河科技有限公司</v>
          </cell>
          <cell r="C42" t="str">
            <v>长沙市</v>
          </cell>
          <cell r="D42" t="str">
            <v>湖南湘江新区</v>
          </cell>
          <cell r="E42" t="str">
            <v>2026年度支持大学生创新创业奖补资金——支持大学生创新创业企业到区域性股权市场挂牌补助</v>
          </cell>
        </row>
        <row r="43">
          <cell r="B43" t="str">
            <v>天仪空间科技股份有限公司</v>
          </cell>
          <cell r="C43" t="str">
            <v>长沙市</v>
          </cell>
          <cell r="D43" t="str">
            <v>湖南湘江新区</v>
          </cell>
          <cell r="E43" t="str">
            <v>2026年度省级多层次资本市场建设奖补资金——区域性股权市场分层培育补助</v>
          </cell>
        </row>
        <row r="44">
          <cell r="B44" t="str">
            <v>湖南金炉智能制造股份有限公司</v>
          </cell>
          <cell r="C44" t="str">
            <v>长沙市</v>
          </cell>
          <cell r="D44" t="str">
            <v>湖南湘江新区</v>
          </cell>
          <cell r="E44" t="str">
            <v>2026年度省级多层次资本市场建设奖补资金——区域性股权市场分层培育补助</v>
          </cell>
        </row>
        <row r="45">
          <cell r="B45" t="str">
            <v>长沙矿冶检测技术有限责任公司</v>
          </cell>
          <cell r="C45" t="str">
            <v>长沙市</v>
          </cell>
          <cell r="D45" t="str">
            <v>湖南湘江新区</v>
          </cell>
          <cell r="E45" t="str">
            <v>2026年度省级多层次资本市场建设奖补资金——区域性股权市场分层培育补助</v>
          </cell>
        </row>
        <row r="46">
          <cell r="B46" t="str">
            <v>湖南丛茂科技有限公司</v>
          </cell>
          <cell r="C46" t="str">
            <v>长沙市</v>
          </cell>
          <cell r="D46" t="str">
            <v>湖南湘江新区</v>
          </cell>
          <cell r="E46" t="str">
            <v>2026年度省级多层次资本市场建设奖补资金——区域性股权市场分层培育补助</v>
          </cell>
        </row>
        <row r="47">
          <cell r="B47" t="str">
            <v>湖南思为康医药有限公司</v>
          </cell>
          <cell r="C47" t="str">
            <v>长沙市</v>
          </cell>
          <cell r="D47" t="str">
            <v>湖南湘江新区</v>
          </cell>
          <cell r="E47" t="str">
            <v>2026年度省级多层次资本市场建设奖补资金——区域性股权市场分层培育补助</v>
          </cell>
        </row>
        <row r="48">
          <cell r="B48" t="str">
            <v>湖南汇视威智能科技有限公司</v>
          </cell>
          <cell r="C48" t="str">
            <v>长沙市</v>
          </cell>
          <cell r="D48" t="str">
            <v>湖南湘江新区</v>
          </cell>
          <cell r="E48" t="str">
            <v>2026年度省级多层次资本市场建设奖补资金——区域性股权市场分层培育补助</v>
          </cell>
        </row>
        <row r="49">
          <cell r="B49" t="str">
            <v>湖南麦肯伟科技有限公司</v>
          </cell>
          <cell r="C49" t="str">
            <v>长沙市</v>
          </cell>
          <cell r="D49" t="str">
            <v>湖南湘江新区</v>
          </cell>
          <cell r="E49" t="str">
            <v>2026年度省级多层次资本市场建设奖补资金——区域性股权市场分层培育补助</v>
          </cell>
        </row>
        <row r="50">
          <cell r="B50" t="str">
            <v>湖南盛鼎科技发展有限责任公司</v>
          </cell>
          <cell r="C50" t="str">
            <v>长沙市</v>
          </cell>
          <cell r="D50" t="str">
            <v>湖南湘江新区</v>
          </cell>
          <cell r="E50" t="str">
            <v>2026年度省级多层次资本市场建设奖补资金——区域性股权市场分层培育补助</v>
          </cell>
        </row>
        <row r="51">
          <cell r="B51" t="str">
            <v>湖南艾方生物科技有限公司</v>
          </cell>
          <cell r="C51" t="str">
            <v>长沙市</v>
          </cell>
          <cell r="D51" t="str">
            <v>湖南湘江新区</v>
          </cell>
          <cell r="E51" t="str">
            <v>2026年度省级多层次资本市场建设奖补资金——区域性股权市场分层培育补助</v>
          </cell>
        </row>
        <row r="52">
          <cell r="B52" t="str">
            <v>湖南国天电子科技有限公司</v>
          </cell>
          <cell r="C52" t="str">
            <v>长沙市</v>
          </cell>
          <cell r="D52" t="str">
            <v>湖南湘江新区</v>
          </cell>
          <cell r="E52" t="str">
            <v>2026年度省级多层次资本市场建设奖补资金——区域性股权市场分层培育补助</v>
          </cell>
        </row>
        <row r="53">
          <cell r="B53" t="str">
            <v>长沙都正生物科技股份有限公司</v>
          </cell>
          <cell r="C53" t="str">
            <v>长沙市</v>
          </cell>
          <cell r="D53" t="str">
            <v>湖南湘江新区</v>
          </cell>
          <cell r="E53" t="str">
            <v>2026年度省级多层次资本市场建设奖补资金——“新三板”挂牌补助</v>
          </cell>
        </row>
        <row r="54">
          <cell r="B54" t="str">
            <v>长沙市昭阳资本管理有限公司</v>
          </cell>
          <cell r="C54" t="str">
            <v>长沙市</v>
          </cell>
          <cell r="D54" t="str">
            <v>湖南湘江新区</v>
          </cell>
          <cell r="E54" t="str">
            <v>2026年度省级多层次资本市场建设奖补资金——股权投资类企业奖补</v>
          </cell>
        </row>
        <row r="55">
          <cell r="B55" t="str">
            <v>长沙市金阳云麓创业投资合伙企业（有限合伙）</v>
          </cell>
          <cell r="C55" t="str">
            <v>长沙市</v>
          </cell>
          <cell r="D55" t="str">
            <v>湖南湘江新区</v>
          </cell>
          <cell r="E55" t="str">
            <v>2026年度省级多层次资本市场建设奖补资金——股权投资类企业奖补</v>
          </cell>
        </row>
        <row r="56">
          <cell r="B56" t="str">
            <v>湖南兴瑞创业投资合伙企业（有限合伙）</v>
          </cell>
          <cell r="C56" t="str">
            <v>长沙市</v>
          </cell>
          <cell r="D56" t="str">
            <v>湖南湘江新区</v>
          </cell>
          <cell r="E56" t="str">
            <v>2026年度省级多层次资本市场建设奖补资金——股权投资类企业奖补</v>
          </cell>
        </row>
        <row r="57">
          <cell r="B57" t="str">
            <v>湖南钧矽高创私募股权基金管理有限公司</v>
          </cell>
          <cell r="C57" t="str">
            <v>长沙市</v>
          </cell>
          <cell r="D57" t="str">
            <v>湖南湘江新区</v>
          </cell>
          <cell r="E57" t="str">
            <v>2026年度省级多层次资本市场建设奖补资金——股权投资类企业奖补</v>
          </cell>
        </row>
        <row r="58">
          <cell r="B58" t="str">
            <v>湖南国创产业投资有限公司</v>
          </cell>
          <cell r="C58" t="str">
            <v>长沙市</v>
          </cell>
          <cell r="D58" t="str">
            <v>湖南湘江新区</v>
          </cell>
          <cell r="E58" t="str">
            <v>2026年度省级多层次资本市场建设奖补资金——股权投资类企业奖补</v>
          </cell>
        </row>
        <row r="59">
          <cell r="B59" t="str">
            <v>长沙市长财私募基金管理有限公司</v>
          </cell>
          <cell r="C59" t="str">
            <v>长沙市</v>
          </cell>
          <cell r="D59" t="str">
            <v>湖南湘江新区</v>
          </cell>
          <cell r="E59" t="str">
            <v>2026年度省级多层次资本市场建设奖补资金——股权投资类企业奖补</v>
          </cell>
        </row>
        <row r="60">
          <cell r="B60" t="str">
            <v>湖南鼎信泰和股权投资管理有限公司</v>
          </cell>
          <cell r="C60" t="str">
            <v>长沙市</v>
          </cell>
          <cell r="D60" t="str">
            <v>湖南湘江新区</v>
          </cell>
          <cell r="E60" t="str">
            <v>2026年度省级多层次资本市场建设奖补资金——股权投资类企业奖补</v>
          </cell>
        </row>
        <row r="61">
          <cell r="B61" t="str">
            <v>长沙圣维荣泉创业投资有限公司</v>
          </cell>
          <cell r="C61" t="str">
            <v>长沙市</v>
          </cell>
          <cell r="D61" t="str">
            <v>湖南湘江新区</v>
          </cell>
          <cell r="E61" t="str">
            <v>2026年度省级多层次资本市场建设奖补资金——股权投资类企业奖补</v>
          </cell>
        </row>
        <row r="62">
          <cell r="B62" t="str">
            <v>湖南谦文私募股权基金合伙企业（有限合伙）</v>
          </cell>
          <cell r="C62" t="str">
            <v>长沙市</v>
          </cell>
          <cell r="D62" t="str">
            <v>湖南湘江新区</v>
          </cell>
          <cell r="E62" t="str">
            <v>2026年度省级多层次资本市场建设奖补资金——股权投资类企业奖补</v>
          </cell>
        </row>
        <row r="63">
          <cell r="B63" t="str">
            <v>湖南天瑞丰年私募股权基金管理有限公司</v>
          </cell>
          <cell r="C63" t="str">
            <v>长沙市</v>
          </cell>
          <cell r="D63" t="str">
            <v>湖南湘江新区</v>
          </cell>
          <cell r="E63" t="str">
            <v>2026年度省级多层次资本市场建设奖补资金——股权投资类企业奖补</v>
          </cell>
        </row>
        <row r="64">
          <cell r="B64" t="str">
            <v>湖南壹同创业投资基金管理有限公司</v>
          </cell>
          <cell r="C64" t="str">
            <v>长沙市</v>
          </cell>
          <cell r="D64" t="str">
            <v>湖南湘江新区</v>
          </cell>
          <cell r="E64" t="str">
            <v>2026年度省级多层次资本市场建设奖补资金——股权投资类企业奖补</v>
          </cell>
        </row>
        <row r="65">
          <cell r="B65" t="str">
            <v>湖南省国瓴私募基金管理有限公司</v>
          </cell>
          <cell r="C65" t="str">
            <v>长沙市</v>
          </cell>
          <cell r="D65" t="str">
            <v>湖南湘江新区</v>
          </cell>
          <cell r="E65" t="str">
            <v>2026年度省级多层次资本市场建设奖补资金——股权投资类企业奖补</v>
          </cell>
        </row>
        <row r="66">
          <cell r="B66" t="str">
            <v>长沙国投创业投资管理有限公司</v>
          </cell>
          <cell r="C66" t="str">
            <v>长沙市</v>
          </cell>
          <cell r="D66" t="str">
            <v>湖南湘江新区</v>
          </cell>
          <cell r="E66" t="str">
            <v>2026年度省级多层次资本市场建设奖补资金——股权投资类企业奖补</v>
          </cell>
        </row>
        <row r="67">
          <cell r="B67" t="str">
            <v>湖南天舟创业投资基金管理有限公司</v>
          </cell>
          <cell r="C67" t="str">
            <v>长沙市</v>
          </cell>
          <cell r="D67" t="str">
            <v>湖南湘江新区</v>
          </cell>
          <cell r="E67" t="str">
            <v>2026年度省级多层次资本市场建设奖补资金——股权投资类企业奖补</v>
          </cell>
        </row>
        <row r="68">
          <cell r="B68" t="str">
            <v>长沙麓谷高新移动互联网创业投资有限公司</v>
          </cell>
          <cell r="C68" t="str">
            <v>长沙市</v>
          </cell>
          <cell r="D68" t="str">
            <v>湖南湘江新区</v>
          </cell>
          <cell r="E68" t="str">
            <v>2026年度省级多层次资本市场建设奖补资金——股权投资类企业奖补</v>
          </cell>
        </row>
        <row r="69">
          <cell r="B69" t="str">
            <v>湖南能源集团湘投私募基金管理有限公司</v>
          </cell>
          <cell r="C69" t="str">
            <v>长沙市</v>
          </cell>
          <cell r="D69" t="str">
            <v>湖南湘江新区</v>
          </cell>
          <cell r="E69" t="str">
            <v>2026年度省级多层次资本市场建设奖补资金——股权投资类企业奖补</v>
          </cell>
        </row>
        <row r="70">
          <cell r="B70" t="str">
            <v>湖南迪策鸿通私募基金管理有限公司</v>
          </cell>
          <cell r="C70" t="str">
            <v>长沙市</v>
          </cell>
          <cell r="D70" t="str">
            <v>湖南湘江新区</v>
          </cell>
          <cell r="E70" t="str">
            <v>2026年度省级多层次资本市场建设奖补资金——股权投资类企业奖补</v>
          </cell>
        </row>
        <row r="71">
          <cell r="B71" t="str">
            <v>湖南省国企并购重组基金管理有限公司</v>
          </cell>
          <cell r="C71" t="str">
            <v>长沙市</v>
          </cell>
          <cell r="D71" t="str">
            <v>湖南湘江新区</v>
          </cell>
          <cell r="E71" t="str">
            <v>2026年度省级多层次资本市场建设奖补资金——股权投资类企业奖补</v>
          </cell>
        </row>
        <row r="72">
          <cell r="B72" t="str">
            <v>湖南兴湘新兴产业投资基金管理有限公司</v>
          </cell>
          <cell r="C72" t="str">
            <v>长沙市</v>
          </cell>
          <cell r="D72" t="str">
            <v>湖南湘江新区</v>
          </cell>
          <cell r="E72" t="str">
            <v>2026年度省级多层次资本市场建设奖补资金——股权投资类企业奖补</v>
          </cell>
        </row>
        <row r="73">
          <cell r="B73" t="str">
            <v>湖南兴湘资本管理有限公司</v>
          </cell>
          <cell r="C73" t="str">
            <v>长沙市</v>
          </cell>
          <cell r="D73" t="str">
            <v>湖南湘江新区</v>
          </cell>
          <cell r="E73" t="str">
            <v>2026年度省级多层次资本市场建设奖补资金——股权投资类企业奖补</v>
          </cell>
        </row>
        <row r="74">
          <cell r="B74" t="str">
            <v>湖南高新创业投资管理有限公司</v>
          </cell>
          <cell r="C74" t="str">
            <v>长沙市</v>
          </cell>
          <cell r="D74" t="str">
            <v>湖南湘江新区</v>
          </cell>
          <cell r="E74" t="str">
            <v>2026年度省级多层次资本市场建设奖补资金——股权投资类企业奖补</v>
          </cell>
        </row>
        <row r="75">
          <cell r="B75" t="str">
            <v>深圳市惠和投资基金管理有限公司（湖南达晨财智中小企业创业投资基金合伙企业（有限合伙））</v>
          </cell>
          <cell r="C75" t="str">
            <v>长沙市</v>
          </cell>
          <cell r="D75" t="str">
            <v>湖南湘江新区</v>
          </cell>
          <cell r="E75" t="str">
            <v>2026年度省级多层次资本市场建设奖补资金——股权投资类企业奖补</v>
          </cell>
        </row>
        <row r="76">
          <cell r="B76" t="str">
            <v>湖南达晨文化旅游创业投资管理有限公司</v>
          </cell>
          <cell r="C76" t="str">
            <v>长沙市</v>
          </cell>
          <cell r="D76" t="str">
            <v>湖南湘江新区</v>
          </cell>
          <cell r="E76" t="str">
            <v>2026年度省级多层次资本市场建设奖补资金——股权投资类企业奖补</v>
          </cell>
        </row>
        <row r="77">
          <cell r="B77" t="str">
            <v>深圳市达晨财智创业投资管理有限公司（湖南达晨财智中小企业创业投资基金合伙企业（有限合伙））</v>
          </cell>
          <cell r="C77" t="str">
            <v>长沙市</v>
          </cell>
          <cell r="D77" t="str">
            <v>湖南湘江新区</v>
          </cell>
          <cell r="E77" t="str">
            <v>2026年度省级多层次资本市场建设奖补资金——股权投资类企业奖补</v>
          </cell>
        </row>
        <row r="78">
          <cell r="B78" t="str">
            <v>湖南省财信产业基金管理有限公司</v>
          </cell>
          <cell r="C78" t="str">
            <v>长沙市</v>
          </cell>
          <cell r="D78" t="str">
            <v>湖南湘江新区</v>
          </cell>
          <cell r="E78" t="str">
            <v>2026年度省级多层次资本市场建设奖补资金——股权投资类企业奖补</v>
          </cell>
        </row>
        <row r="79">
          <cell r="B79" t="str">
            <v>长沙江右贰号创业投资基金合伙企业（有限合伙）</v>
          </cell>
          <cell r="C79" t="str">
            <v>长沙市</v>
          </cell>
          <cell r="D79" t="str">
            <v>湖南湘江新区</v>
          </cell>
          <cell r="E79" t="str">
            <v>2026年度省级多层次资本市场建设奖补资金——股权投资类企业奖补</v>
          </cell>
        </row>
        <row r="80">
          <cell r="B80" t="str">
            <v>长沙江右叁号创业投资基金合伙企业（有限合伙）</v>
          </cell>
          <cell r="C80" t="str">
            <v>长沙市</v>
          </cell>
          <cell r="D80" t="str">
            <v>湖南湘江新区</v>
          </cell>
          <cell r="E80" t="str">
            <v>2026年度省级多层次资本市场建设奖补资金——股权投资类企业奖补</v>
          </cell>
        </row>
        <row r="81">
          <cell r="B81" t="str">
            <v>长沙江右肆号创业投资基金合伙企业（有限合伙）</v>
          </cell>
          <cell r="C81" t="str">
            <v>长沙市</v>
          </cell>
          <cell r="D81" t="str">
            <v>湖南湘江新区</v>
          </cell>
          <cell r="E81" t="str">
            <v>2026年度省级多层次资本市场建设奖补资金——股权投资类企业奖补</v>
          </cell>
        </row>
        <row r="82">
          <cell r="B82" t="str">
            <v>长沙新动能创业投资基金合伙企业（有限合伙）</v>
          </cell>
          <cell r="C82" t="str">
            <v>长沙市</v>
          </cell>
          <cell r="D82" t="str">
            <v>湖南湘江新区</v>
          </cell>
          <cell r="E82" t="str">
            <v>2026年度省级多层次资本市场建设奖补资金——股权投资类企业奖补</v>
          </cell>
        </row>
        <row r="83">
          <cell r="B83" t="str">
            <v>湖南湘江新区国有资本投资有限公司</v>
          </cell>
          <cell r="C83" t="str">
            <v>长沙市</v>
          </cell>
          <cell r="D83" t="str">
            <v>湖南湘江新区</v>
          </cell>
          <cell r="E83" t="str">
            <v>2026年度省级多层次资本市场建设奖补资金——债券发行补助</v>
          </cell>
        </row>
        <row r="84">
          <cell r="B84" t="str">
            <v>湖南智谷投资发展集团有限公司</v>
          </cell>
          <cell r="C84" t="str">
            <v>长沙市</v>
          </cell>
          <cell r="D84" t="str">
            <v>湖南湘江新区</v>
          </cell>
          <cell r="E84" t="str">
            <v>2026年度省级多层次资本市场建设奖补资金——债券发行补助</v>
          </cell>
        </row>
        <row r="85">
          <cell r="B85" t="str">
            <v>湖南德易航生物科技有限公司</v>
          </cell>
          <cell r="C85" t="str">
            <v>长沙市</v>
          </cell>
          <cell r="D85" t="str">
            <v>湖南湘江新区</v>
          </cell>
          <cell r="E85" t="str">
            <v>2026年度支持大学生创新创业奖补资金——支持大学生创新创业企业到区域性股权市场挂牌补助</v>
          </cell>
        </row>
        <row r="86">
          <cell r="B86" t="str">
            <v>湖南尧康智能装备有限公司</v>
          </cell>
          <cell r="C86" t="str">
            <v>长沙市</v>
          </cell>
          <cell r="D86" t="str">
            <v>芙蓉区</v>
          </cell>
          <cell r="E86" t="str">
            <v>2026年度支持大学生创新创业奖补资金——支持大学生创新创业企业到区域性股权市场挂牌补助</v>
          </cell>
        </row>
        <row r="87">
          <cell r="B87" t="str">
            <v>果无恙（湖南）生物科技有限公司</v>
          </cell>
          <cell r="C87" t="str">
            <v>长沙市</v>
          </cell>
          <cell r="D87" t="str">
            <v>芙蓉区</v>
          </cell>
          <cell r="E87" t="str">
            <v>2026年度支持大学生创新创业奖补资金——支持大学生创新创业企业到区域性股权市场挂牌补助</v>
          </cell>
        </row>
        <row r="88">
          <cell r="B88" t="str">
            <v>湖南澎铭清酿酒业有限公司</v>
          </cell>
          <cell r="C88" t="str">
            <v>长沙市</v>
          </cell>
          <cell r="D88" t="str">
            <v>芙蓉区</v>
          </cell>
          <cell r="E88" t="str">
            <v>2026年度支持大学生创新创业奖补资金——支持大学生创新创业企业到区域性股权市场挂牌补助</v>
          </cell>
        </row>
        <row r="89">
          <cell r="B89" t="str">
            <v>长沙香壹健康科技有限公司</v>
          </cell>
          <cell r="C89" t="str">
            <v>长沙市</v>
          </cell>
          <cell r="D89" t="str">
            <v>芙蓉区</v>
          </cell>
          <cell r="E89" t="str">
            <v>2026年度支持大学生创新创业奖补资金——支持大学生创新创业企业到区域性股权市场挂牌补助</v>
          </cell>
        </row>
        <row r="90">
          <cell r="B90" t="str">
            <v>湖南高新纵横资产经营有限公司</v>
          </cell>
          <cell r="C90" t="str">
            <v>长沙市</v>
          </cell>
          <cell r="D90" t="str">
            <v>天心区</v>
          </cell>
          <cell r="E90" t="str">
            <v>2026年度省级多层次资本市场建设奖补资金——股权投资类企业奖补</v>
          </cell>
        </row>
        <row r="91">
          <cell r="B91" t="str">
            <v>湖南建投私募基金管理有限公司</v>
          </cell>
          <cell r="C91" t="str">
            <v>长沙市</v>
          </cell>
          <cell r="D91" t="str">
            <v>天心区</v>
          </cell>
          <cell r="E91" t="str">
            <v>2026年度省级多层次资本市场建设奖补资金——股权投资类企业奖补</v>
          </cell>
        </row>
        <row r="92">
          <cell r="B92" t="str">
            <v>中国水利水电第八工程局有限公司</v>
          </cell>
          <cell r="C92" t="str">
            <v>长沙市</v>
          </cell>
          <cell r="D92" t="str">
            <v>天心区</v>
          </cell>
          <cell r="E92" t="str">
            <v>2026年度省级多层次资本市场建设奖补资金——债券发行补助</v>
          </cell>
        </row>
        <row r="93">
          <cell r="B93" t="str">
            <v>长沙林研科技发展有限公司</v>
          </cell>
          <cell r="C93" t="str">
            <v>长沙市</v>
          </cell>
          <cell r="D93" t="str">
            <v>天心区</v>
          </cell>
          <cell r="E93" t="str">
            <v>2026年度支持大学生创新创业奖补资金——支持大学生创新创业企业到区域性股权市场挂牌补助</v>
          </cell>
        </row>
        <row r="94">
          <cell r="B94" t="str">
            <v>长沙屏果数字科技有限公司</v>
          </cell>
          <cell r="C94" t="str">
            <v>长沙市</v>
          </cell>
          <cell r="D94" t="str">
            <v>天心区</v>
          </cell>
          <cell r="E94" t="str">
            <v>2026年度支持大学生创新创业奖补资金——支持大学生创新创业企业到区域性股权市场挂牌补助</v>
          </cell>
        </row>
        <row r="95">
          <cell r="B95" t="str">
            <v>长沙皓途交通科技有限公司</v>
          </cell>
          <cell r="C95" t="str">
            <v>长沙市</v>
          </cell>
          <cell r="D95" t="str">
            <v>天心区</v>
          </cell>
          <cell r="E95" t="str">
            <v>2026年度支持大学生创新创业奖补资金——支持大学生创新创业企业到区域性股权市场挂牌补助</v>
          </cell>
        </row>
        <row r="96">
          <cell r="B96" t="str">
            <v>长沙食元生物技术有限公司</v>
          </cell>
          <cell r="C96" t="str">
            <v>长沙市</v>
          </cell>
          <cell r="D96" t="str">
            <v>天心区</v>
          </cell>
          <cell r="E96" t="str">
            <v>2026年度支持大学生创新创业奖补资金——支持大学生创新创业企业到区域性股权市场挂牌补助</v>
          </cell>
        </row>
        <row r="97">
          <cell r="B97" t="str">
            <v>湖南观潮行电子商务有限公司</v>
          </cell>
          <cell r="C97" t="str">
            <v>长沙市</v>
          </cell>
          <cell r="D97" t="str">
            <v>天心区</v>
          </cell>
          <cell r="E97" t="str">
            <v>2026年度支持大学生创新创业奖补资金——支持大学生创新创业企业到区域性股权市场挂牌补助</v>
          </cell>
        </row>
        <row r="98">
          <cell r="B98" t="str">
            <v>湖南熹源生物科技有限公司</v>
          </cell>
          <cell r="C98" t="str">
            <v>长沙市</v>
          </cell>
          <cell r="D98" t="str">
            <v>天心区</v>
          </cell>
          <cell r="E98" t="str">
            <v>2026年度支持大学生创新创业奖补资金——支持大学生创新创业企业到区域性股权市场挂牌补助</v>
          </cell>
        </row>
        <row r="99">
          <cell r="B99" t="str">
            <v>长沙谢小糖食品有限公司</v>
          </cell>
          <cell r="C99" t="str">
            <v>长沙市</v>
          </cell>
          <cell r="D99" t="str">
            <v>天心区</v>
          </cell>
          <cell r="E99" t="str">
            <v>2026年度支持大学生创新创业奖补资金——支持大学生创新创业企业到区域性股权市场挂牌补助</v>
          </cell>
        </row>
        <row r="100">
          <cell r="B100" t="str">
            <v>长沙睿浩达科技有限公司</v>
          </cell>
          <cell r="C100" t="str">
            <v>长沙市</v>
          </cell>
          <cell r="D100" t="str">
            <v>天心区</v>
          </cell>
          <cell r="E100" t="str">
            <v>2026年度支持大学生创新创业奖补资金——支持大学生创新创业企业到区域性股权市场挂牌补助</v>
          </cell>
        </row>
        <row r="101">
          <cell r="B101" t="str">
            <v>长沙克莱普斯科技有限责任公司</v>
          </cell>
          <cell r="C101" t="str">
            <v>长沙市</v>
          </cell>
          <cell r="D101" t="str">
            <v>天心区</v>
          </cell>
          <cell r="E101" t="str">
            <v>2026年度支持大学生创新创业奖补资金——支持大学生创新创业企业到区域性股权市场挂牌补助</v>
          </cell>
        </row>
        <row r="102">
          <cell r="B102" t="str">
            <v>湖南天创精工科技有限公司  </v>
          </cell>
          <cell r="C102" t="str">
            <v>长沙市</v>
          </cell>
          <cell r="D102" t="str">
            <v>开福区</v>
          </cell>
          <cell r="E102" t="str">
            <v>2026年度省级多层次资本市场建设奖补资金——区域性股权市场分层培育补助</v>
          </cell>
        </row>
        <row r="103">
          <cell r="B103" t="str">
            <v>长沙开福国有资本投资运营有限公司</v>
          </cell>
          <cell r="C103" t="str">
            <v>长沙市</v>
          </cell>
          <cell r="D103" t="str">
            <v>开福区</v>
          </cell>
          <cell r="E103" t="str">
            <v>2026年度省级多层次资本市场建设奖补资金——债券发行补助</v>
          </cell>
        </row>
        <row r="104">
          <cell r="B104" t="str">
            <v>长沙伏羲云科技有限公司</v>
          </cell>
          <cell r="C104" t="str">
            <v>长沙市</v>
          </cell>
          <cell r="D104" t="str">
            <v>开福区</v>
          </cell>
          <cell r="E104" t="str">
            <v>2026年度支持大学生创新创业奖补资金——支持大学生创新创业企业到区域性股权市场挂牌补助</v>
          </cell>
        </row>
        <row r="105">
          <cell r="B105" t="str">
            <v>长沙华智新动科技有限公司</v>
          </cell>
          <cell r="C105" t="str">
            <v>长沙市</v>
          </cell>
          <cell r="D105" t="str">
            <v>开福区</v>
          </cell>
          <cell r="E105" t="str">
            <v>2026年度支持大学生创新创业奖补资金——支持大学生创新创业企业到区域性股权市场挂牌补助</v>
          </cell>
        </row>
        <row r="106">
          <cell r="B106" t="str">
            <v>湖南长拓智能科技有限公司</v>
          </cell>
          <cell r="C106" t="str">
            <v>长沙市</v>
          </cell>
          <cell r="D106" t="str">
            <v>开福区</v>
          </cell>
          <cell r="E106" t="str">
            <v>2026年度支持大学生创新创业奖补资金——支持大学生创新创业企业到区域性股权市场挂牌补助</v>
          </cell>
        </row>
        <row r="107">
          <cell r="B107" t="str">
            <v>湖南智通星辰科技有限公司</v>
          </cell>
          <cell r="C107" t="str">
            <v>长沙市</v>
          </cell>
          <cell r="D107" t="str">
            <v>开福区</v>
          </cell>
          <cell r="E107" t="str">
            <v>2026年度支持大学生创新创业奖补资金——支持大学生创新创业企业到区域性股权市场挂牌补助</v>
          </cell>
        </row>
        <row r="108">
          <cell r="B108" t="str">
            <v>深湖科技（湖南）有限公司</v>
          </cell>
          <cell r="C108" t="str">
            <v>长沙市</v>
          </cell>
          <cell r="D108" t="str">
            <v>开福区</v>
          </cell>
          <cell r="E108" t="str">
            <v>2026年度支持大学生创新创业奖补资金——支持大学生创新创业企业到区域性股权市场挂牌补助</v>
          </cell>
        </row>
        <row r="109">
          <cell r="B109" t="str">
            <v>湖南创研智能装备有限公司</v>
          </cell>
          <cell r="C109" t="str">
            <v>长沙市</v>
          </cell>
          <cell r="D109" t="str">
            <v>雨花区</v>
          </cell>
          <cell r="E109" t="str">
            <v>2026年度省级多层次资本市场建设奖补资金——区域性股权市场分层培育补助</v>
          </cell>
        </row>
        <row r="110">
          <cell r="B110" t="str">
            <v>长沙星空泛连科技有限公司</v>
          </cell>
          <cell r="C110" t="str">
            <v>长沙市</v>
          </cell>
          <cell r="D110" t="str">
            <v>雨花区</v>
          </cell>
          <cell r="E110" t="str">
            <v>2026年度支持大学生创新创业奖补资金——支持大学生创新创业企业到区域性股权市场挂牌补助</v>
          </cell>
        </row>
        <row r="111">
          <cell r="B111" t="str">
            <v>湖南省青唐智能科技有限责任公司</v>
          </cell>
          <cell r="C111" t="str">
            <v>长沙市</v>
          </cell>
          <cell r="D111" t="str">
            <v>雨花区</v>
          </cell>
          <cell r="E111" t="str">
            <v>2026年度支持大学生创新创业奖补资金——支持大学生创新创业企业到区域性股权市场挂牌补助</v>
          </cell>
        </row>
        <row r="112">
          <cell r="B112" t="str">
            <v>湖南耘矩智能科技有限公司</v>
          </cell>
          <cell r="C112" t="str">
            <v>长沙市</v>
          </cell>
          <cell r="D112" t="str">
            <v>雨花区</v>
          </cell>
          <cell r="E112" t="str">
            <v>2026年度支持大学生创新创业奖补资金——支持大学生创新创业企业到区域性股权市场挂牌补助</v>
          </cell>
        </row>
        <row r="113">
          <cell r="B113" t="str">
            <v>湖南灵岭科技有限公司</v>
          </cell>
          <cell r="C113" t="str">
            <v>长沙市</v>
          </cell>
          <cell r="D113" t="str">
            <v>长沙县</v>
          </cell>
          <cell r="E113" t="str">
            <v>2026年度支持大学生创新创业奖补资金——支持大学生创新创业企业到区域性股权市场挂牌补助</v>
          </cell>
        </row>
        <row r="114">
          <cell r="B114" t="str">
            <v>长沙能手汇科技有限公司</v>
          </cell>
          <cell r="C114" t="str">
            <v>长沙市</v>
          </cell>
          <cell r="D114" t="str">
            <v>长沙县</v>
          </cell>
          <cell r="E114" t="str">
            <v>2026年度支持大学生创新创业奖补资金——支持大学生创新创业企业到区域性股权市场挂牌补助</v>
          </cell>
        </row>
        <row r="115">
          <cell r="B115" t="str">
            <v>长沙锦澜节能科技有限公司</v>
          </cell>
          <cell r="C115" t="str">
            <v>长沙市</v>
          </cell>
          <cell r="D115" t="str">
            <v>长沙县</v>
          </cell>
          <cell r="E115" t="str">
            <v>2026年度支持大学生创新创业奖补资金——支持大学生创新创业企业到区域性股权市场挂牌补助</v>
          </cell>
        </row>
        <row r="116">
          <cell r="B116" t="str">
            <v>长沙十三月文化传媒有限公司</v>
          </cell>
          <cell r="C116" t="str">
            <v>长沙市</v>
          </cell>
          <cell r="D116" t="str">
            <v>长沙县</v>
          </cell>
          <cell r="E116" t="str">
            <v>2026年度支持大学生创新创业奖补资金——支持大学生创新创业企业到区域性股权市场挂牌补助</v>
          </cell>
        </row>
        <row r="117">
          <cell r="B117" t="str">
            <v>湖南口口浪饮品有限公司</v>
          </cell>
          <cell r="C117" t="str">
            <v>长沙市</v>
          </cell>
          <cell r="D117" t="str">
            <v>长沙县</v>
          </cell>
          <cell r="E117" t="str">
            <v>2026年度支持大学生创新创业奖补资金——支持大学生创新创业企业到区域性股权市场挂牌补助</v>
          </cell>
        </row>
        <row r="118">
          <cell r="B118" t="str">
            <v>长沙县水业控股集团有限公司</v>
          </cell>
          <cell r="C118" t="str">
            <v>长沙市</v>
          </cell>
          <cell r="D118" t="str">
            <v>长沙县</v>
          </cell>
          <cell r="E118" t="str">
            <v>2026年度省级多层次资本市场建设奖补资金——债券发行补助</v>
          </cell>
        </row>
        <row r="119">
          <cell r="B119" t="str">
            <v>磐吉奥科技股份有限公司</v>
          </cell>
          <cell r="C119" t="str">
            <v>长沙市</v>
          </cell>
          <cell r="D119" t="str">
            <v>长沙经开区</v>
          </cell>
          <cell r="E119" t="str">
            <v>2026年度省级多层次资本市场建设奖补资金——“新三板”挂牌补助</v>
          </cell>
        </row>
        <row r="120">
          <cell r="B120" t="str">
            <v>湖南五新智能装备集团股份有限公司</v>
          </cell>
          <cell r="C120" t="str">
            <v>长沙市</v>
          </cell>
          <cell r="D120" t="str">
            <v>长沙经开区</v>
          </cell>
          <cell r="E120" t="str">
            <v>2026年度省级多层次资本市场建设奖补资金——上市公司高质量发展补助</v>
          </cell>
        </row>
        <row r="121">
          <cell r="B121" t="str">
            <v>华惯科技有限公司</v>
          </cell>
          <cell r="C121" t="str">
            <v>长沙市</v>
          </cell>
          <cell r="D121" t="str">
            <v>长沙经开区</v>
          </cell>
          <cell r="E121" t="str">
            <v>2026年度省级多层次资本市场建设奖补资金——区域性股权市场分层培育补助</v>
          </cell>
        </row>
        <row r="122">
          <cell r="B122" t="str">
            <v>中科牧安（湖南）生物科技有限公司</v>
          </cell>
          <cell r="C122" t="str">
            <v>长沙市</v>
          </cell>
          <cell r="D122" t="str">
            <v>长沙经开区</v>
          </cell>
          <cell r="E122" t="str">
            <v>2026年度支持大学生创新创业奖补资金——支持大学生创新创业企业到区域性股权市场挂牌补助</v>
          </cell>
        </row>
        <row r="123">
          <cell r="B123" t="str">
            <v>长沙市苗朵夏彤智能技术有限公司</v>
          </cell>
          <cell r="C123" t="str">
            <v>长沙市</v>
          </cell>
          <cell r="D123" t="str">
            <v>长沙经开区</v>
          </cell>
          <cell r="E123" t="str">
            <v>2026年度支持大学生创新创业奖补资金——支持大学生创新创业企业到区域性股权市场挂牌补助</v>
          </cell>
        </row>
        <row r="124">
          <cell r="B124" t="str">
            <v>长沙世联电子科技有限公司</v>
          </cell>
          <cell r="C124" t="str">
            <v>长沙市</v>
          </cell>
          <cell r="D124" t="str">
            <v>长沙经开区</v>
          </cell>
          <cell r="E124" t="str">
            <v>2026年度支持大学生创新创业奖补资金——支持大学生创新创业企业到区域性股权市场挂牌补助</v>
          </cell>
        </row>
        <row r="125">
          <cell r="B125" t="str">
            <v>湖南云联互动信息技术有限公司</v>
          </cell>
          <cell r="C125" t="str">
            <v>长沙市</v>
          </cell>
          <cell r="D125" t="str">
            <v>长沙经开区</v>
          </cell>
          <cell r="E125" t="str">
            <v>2026年度支持大学生创新创业奖补资金——支持大学生创新创业企业到区域性股权市场挂牌补助</v>
          </cell>
        </row>
        <row r="126">
          <cell r="B126" t="str">
            <v>湖南凝英新材料科技有限公司</v>
          </cell>
          <cell r="C126" t="str">
            <v>长沙市</v>
          </cell>
          <cell r="D126" t="str">
            <v>长沙经开区</v>
          </cell>
          <cell r="E126" t="str">
            <v>2026年度支持大学生创新创业奖补资金——支持大学生创新创业企业到区域性股权市场挂牌补助</v>
          </cell>
        </row>
        <row r="127">
          <cell r="B127" t="str">
            <v>长沙柯栖尔科技有限公司</v>
          </cell>
          <cell r="C127" t="str">
            <v>长沙市</v>
          </cell>
          <cell r="D127" t="str">
            <v>长沙经开区</v>
          </cell>
          <cell r="E127" t="str">
            <v>2026年度支持大学生创新创业奖补资金——支持大学生创新创业企业到区域性股权市场挂牌补助</v>
          </cell>
        </row>
        <row r="128">
          <cell r="B128" t="str">
            <v>长沙楚墨科技有限公司</v>
          </cell>
          <cell r="C128" t="str">
            <v>长沙市</v>
          </cell>
          <cell r="D128" t="str">
            <v>长沙经开区</v>
          </cell>
          <cell r="E128" t="str">
            <v>2026年度支持大学生创新创业奖补资金——支持大学生创新创业企业到区域性股权市场挂牌补助</v>
          </cell>
        </row>
        <row r="129">
          <cell r="B129" t="str">
            <v>湖南九垚科技有限公司</v>
          </cell>
          <cell r="C129" t="str">
            <v>长沙市</v>
          </cell>
          <cell r="D129" t="str">
            <v>长沙经开区</v>
          </cell>
          <cell r="E129" t="str">
            <v>2026年度支持大学生创新创业奖补资金——支持大学生创新创业企业到区域性股权市场挂牌补助</v>
          </cell>
        </row>
        <row r="130">
          <cell r="B130" t="str">
            <v>湖南视方达科技有限公司</v>
          </cell>
          <cell r="C130" t="str">
            <v>长沙市</v>
          </cell>
          <cell r="D130" t="str">
            <v>长沙经开区</v>
          </cell>
          <cell r="E130" t="str">
            <v>2026年度支持大学生创新创业奖补资金——支持大学生创新创业企业到区域性股权市场挂牌补助</v>
          </cell>
        </row>
        <row r="131">
          <cell r="B131" t="str">
            <v>长沙包罗万束智能科技有限公司</v>
          </cell>
          <cell r="C131" t="str">
            <v>长沙市</v>
          </cell>
          <cell r="D131" t="str">
            <v>长沙经开区</v>
          </cell>
          <cell r="E131" t="str">
            <v>2026年度支持大学生创新创业奖补资金——支持大学生创新创业企业到区域性股权市场挂牌补助</v>
          </cell>
        </row>
        <row r="132">
          <cell r="B132" t="str">
            <v>湖南海思特材料科技股份有限公司</v>
          </cell>
          <cell r="C132" t="str">
            <v>长沙市</v>
          </cell>
          <cell r="D132" t="str">
            <v>望城区</v>
          </cell>
          <cell r="E132" t="str">
            <v>2026年度省级多层次资本市场建设奖补资金——“新三板”挂牌补助</v>
          </cell>
        </row>
        <row r="133">
          <cell r="B133" t="str">
            <v>湖南智焜能源科技有限公司</v>
          </cell>
          <cell r="C133" t="str">
            <v>长沙市</v>
          </cell>
          <cell r="D133" t="str">
            <v>望城区</v>
          </cell>
          <cell r="E133" t="str">
            <v>2026年度省级多层次资本市场建设奖补资金——区域性股权市场分层培育补助</v>
          </cell>
        </row>
        <row r="134">
          <cell r="B134" t="str">
            <v>长沙孚麓新材料有限公司</v>
          </cell>
          <cell r="C134" t="str">
            <v>长沙市</v>
          </cell>
          <cell r="D134" t="str">
            <v>望城区</v>
          </cell>
          <cell r="E134" t="str">
            <v>2026年度支持大学生创新创业奖补资金——支持大学生创新创业企业到区域性股权市场挂牌补助</v>
          </cell>
        </row>
        <row r="135">
          <cell r="B135" t="str">
            <v>长沙市康丝宁生物科技有限公司</v>
          </cell>
          <cell r="C135" t="str">
            <v>长沙市</v>
          </cell>
          <cell r="D135" t="str">
            <v>望城区</v>
          </cell>
          <cell r="E135" t="str">
            <v>2026年度支持大学生创新创业奖补资金——支持大学生创新创业企业到区域性股权市场挂牌补助</v>
          </cell>
        </row>
        <row r="136">
          <cell r="B136" t="str">
            <v>湖南医科医工科技有限公司</v>
          </cell>
          <cell r="C136" t="str">
            <v>长沙市</v>
          </cell>
          <cell r="D136" t="str">
            <v>望城区</v>
          </cell>
          <cell r="E136" t="str">
            <v>2026年度支持大学生创新创业奖补资金——支持大学生创新创业企业到区域性股权市场挂牌补助</v>
          </cell>
        </row>
        <row r="137">
          <cell r="B137" t="str">
            <v>湖南科芯精工科技有限公司</v>
          </cell>
          <cell r="C137" t="str">
            <v>长沙市</v>
          </cell>
          <cell r="D137" t="str">
            <v>望城区</v>
          </cell>
          <cell r="E137" t="str">
            <v>2026年度支持大学生创新创业奖补资金——支持大学生创新创业企业到区域性股权市场挂牌补助</v>
          </cell>
        </row>
        <row r="138">
          <cell r="B138" t="str">
            <v>艾思库博科技（长沙）有限公司</v>
          </cell>
          <cell r="C138" t="str">
            <v>长沙市</v>
          </cell>
          <cell r="D138" t="str">
            <v>望城区</v>
          </cell>
          <cell r="E138" t="str">
            <v>2026年度支持大学生创新创业奖补资金——支持大学生创新创业企业到区域性股权市场挂牌补助</v>
          </cell>
        </row>
        <row r="139">
          <cell r="B139" t="str">
            <v>湖南同昕能源有限公司</v>
          </cell>
          <cell r="C139" t="str">
            <v>长沙市</v>
          </cell>
          <cell r="D139" t="str">
            <v>望城区</v>
          </cell>
          <cell r="E139" t="str">
            <v>2026年度支持大学生创新创业奖补资金——支持大学生创新创业企业到区域性股权市场挂牌补助</v>
          </cell>
        </row>
        <row r="140">
          <cell r="B140" t="str">
            <v>金磨坊食品股份有限公司</v>
          </cell>
          <cell r="C140" t="str">
            <v>长沙市</v>
          </cell>
          <cell r="D140" t="str">
            <v>浏阳市</v>
          </cell>
          <cell r="E140" t="str">
            <v>2026年度省级多层次资本市场建设奖补资金——“新三板”挂牌补助</v>
          </cell>
        </row>
        <row r="141">
          <cell r="B141" t="str">
            <v>长沙鑫本助剂有限公司</v>
          </cell>
          <cell r="C141" t="str">
            <v>长沙市</v>
          </cell>
          <cell r="D141" t="str">
            <v>浏阳市</v>
          </cell>
          <cell r="E141" t="str">
            <v>2026年度省级多层次资本市场建设奖补资金——区域性股权市场分层培育补助</v>
          </cell>
        </row>
        <row r="142">
          <cell r="B142" t="str">
            <v>浏阳汇远实业有限公司</v>
          </cell>
          <cell r="C142" t="str">
            <v>长沙市</v>
          </cell>
          <cell r="D142" t="str">
            <v>浏阳市</v>
          </cell>
          <cell r="E142" t="str">
            <v>2026年度省级多层次资本市场建设奖补资金——债券发行补助</v>
          </cell>
        </row>
        <row r="143">
          <cell r="B143" t="str">
            <v>浏阳市交通建设投资有限公司</v>
          </cell>
          <cell r="C143" t="str">
            <v>长沙市</v>
          </cell>
          <cell r="D143" t="str">
            <v>浏阳市</v>
          </cell>
          <cell r="E143" t="str">
            <v>2026年度省级多层次资本市场建设奖补资金——债券发行补助</v>
          </cell>
        </row>
        <row r="144">
          <cell r="B144" t="str">
            <v>楚天科技股份有限公司</v>
          </cell>
          <cell r="C144" t="str">
            <v>长沙市</v>
          </cell>
          <cell r="D144" t="str">
            <v>宁乡市</v>
          </cell>
          <cell r="E144" t="str">
            <v>2026年度省级多层次资本市场建设奖补资金——债券发行补助</v>
          </cell>
        </row>
        <row r="145">
          <cell r="B145" t="str">
            <v>长沙族兴新材料股份有限公司</v>
          </cell>
          <cell r="C145" t="str">
            <v>长沙市</v>
          </cell>
          <cell r="D145" t="str">
            <v>宁乡市</v>
          </cell>
          <cell r="E145" t="str">
            <v>2026年度省级多层次资本市场建设奖补资金——“新三板”挂牌补助</v>
          </cell>
        </row>
        <row r="146">
          <cell r="B146" t="str">
            <v>湖南星邦智能装备股份有限公司</v>
          </cell>
          <cell r="C146" t="str">
            <v>长沙市</v>
          </cell>
          <cell r="D146" t="str">
            <v>宁乡市</v>
          </cell>
          <cell r="E146" t="str">
            <v>2026年度省级多层次资本市场建设奖补资金——“新三板”挂牌补助</v>
          </cell>
        </row>
        <row r="147">
          <cell r="B147" t="str">
            <v>长沙百通新材料科技股份有限公司</v>
          </cell>
          <cell r="C147" t="str">
            <v>长沙市</v>
          </cell>
          <cell r="D147" t="str">
            <v>宁乡市</v>
          </cell>
          <cell r="E147" t="str">
            <v>2026年度省级多层次资本市场建设奖补资金——区域性股权市场分层培育补助</v>
          </cell>
        </row>
        <row r="148">
          <cell r="B148" t="str">
            <v>五矿新能源材料（湖南）股份有限公司</v>
          </cell>
          <cell r="C148" t="str">
            <v>长沙市</v>
          </cell>
          <cell r="D148" t="str">
            <v>湖南湘江新区</v>
          </cell>
          <cell r="E148" t="str">
            <v>2026年度省级多层次资本市场建设奖补资金——债券发行补助</v>
          </cell>
        </row>
        <row r="149">
          <cell r="B149" t="str">
            <v>中联重科股份有限公司</v>
          </cell>
          <cell r="C149" t="str">
            <v>长沙市</v>
          </cell>
          <cell r="D149" t="str">
            <v>湖南湘江新区</v>
          </cell>
          <cell r="E149" t="str">
            <v>2026年度省级多层次资本市场建设奖补资金——债券发行补助</v>
          </cell>
        </row>
        <row r="150">
          <cell r="B150" t="str">
            <v>株洲肯特硬质合金股份有限公司</v>
          </cell>
          <cell r="C150" t="str">
            <v>株洲市</v>
          </cell>
          <cell r="D150" t="str">
            <v>天元区</v>
          </cell>
          <cell r="E150" t="str">
            <v>2026年度省级多层次资本市场建设奖补资金——“新三板”挂牌补助</v>
          </cell>
        </row>
        <row r="151">
          <cell r="B151" t="str">
            <v>株洲瑞德尔智能热工装备股份有限公司</v>
          </cell>
          <cell r="C151" t="str">
            <v>株洲市</v>
          </cell>
          <cell r="D151" t="str">
            <v>天元区</v>
          </cell>
          <cell r="E151" t="str">
            <v>2026年度省级多层次资本市场建设奖补资金——“新三板”挂牌补助</v>
          </cell>
        </row>
        <row r="152">
          <cell r="B152" t="str">
            <v>株洲桓基电气股份有限公司</v>
          </cell>
          <cell r="C152" t="str">
            <v>株洲市</v>
          </cell>
          <cell r="D152" t="str">
            <v>天元区</v>
          </cell>
          <cell r="E152" t="str">
            <v>2026年度省级多层次资本市场建设奖补资金——“新三板”挂牌补助</v>
          </cell>
        </row>
        <row r="153">
          <cell r="B153" t="str">
            <v>湖南维尚科技有限公司</v>
          </cell>
          <cell r="C153" t="str">
            <v>株洲市</v>
          </cell>
          <cell r="D153" t="str">
            <v>荷塘区</v>
          </cell>
          <cell r="E153" t="str">
            <v>2026年度省级多层次资本市场建设奖补资金——区域性股权市场分层培育补助</v>
          </cell>
        </row>
        <row r="154">
          <cell r="B154" t="str">
            <v>醴陵市东方电瓷电器有限公司</v>
          </cell>
          <cell r="C154" t="str">
            <v>株洲市</v>
          </cell>
          <cell r="D154" t="str">
            <v>醴陵市</v>
          </cell>
          <cell r="E154" t="str">
            <v>2026年度省级多层次资本市场建设奖补资金——区域性股权市场分层培育补助</v>
          </cell>
        </row>
        <row r="155">
          <cell r="B155" t="str">
            <v>湖南省醴陵市浦口电瓷有限公司</v>
          </cell>
          <cell r="C155" t="str">
            <v>株洲市</v>
          </cell>
          <cell r="D155" t="str">
            <v>醴陵市</v>
          </cell>
          <cell r="E155" t="str">
            <v>2026年度省级多层次资本市场建设奖补资金——区域性股权市场分层培育补助</v>
          </cell>
        </row>
        <row r="156">
          <cell r="B156" t="str">
            <v>湖南弘辉科技有限公司</v>
          </cell>
          <cell r="C156" t="str">
            <v>株洲市</v>
          </cell>
          <cell r="D156" t="str">
            <v>天元区</v>
          </cell>
          <cell r="E156" t="str">
            <v>2026年度省级多层次资本市场建设奖补资金——区域性股权市场分层培育补助</v>
          </cell>
        </row>
        <row r="157">
          <cell r="B157" t="str">
            <v>醴陵市高新技术产业发展集团有限公司</v>
          </cell>
          <cell r="C157" t="str">
            <v>株洲市</v>
          </cell>
          <cell r="D157" t="str">
            <v>醴陵市</v>
          </cell>
          <cell r="E157" t="str">
            <v>2026年度省级多层次资本市场建设奖补资金——债券发行补助</v>
          </cell>
        </row>
        <row r="158">
          <cell r="B158" t="str">
            <v>醴陵市渌江投资控股集团有限公司</v>
          </cell>
          <cell r="C158" t="str">
            <v>株洲市</v>
          </cell>
          <cell r="D158" t="str">
            <v>醴陵市</v>
          </cell>
          <cell r="E158" t="str">
            <v>2026年度省级多层次资本市场建设奖补资金——债券发行补助</v>
          </cell>
        </row>
        <row r="159">
          <cell r="B159" t="str">
            <v>株洲国投创新创业投资有限公司</v>
          </cell>
          <cell r="C159" t="str">
            <v>株洲市</v>
          </cell>
          <cell r="D159" t="str">
            <v>株洲经开区</v>
          </cell>
          <cell r="E159" t="str">
            <v>2026年度省级多层次资本市场建设奖补资金——股权投资类企业奖补</v>
          </cell>
        </row>
        <row r="160">
          <cell r="B160" t="str">
            <v>株洲时代高新创业投资有限公司</v>
          </cell>
          <cell r="C160" t="str">
            <v>株洲市</v>
          </cell>
          <cell r="D160" t="str">
            <v>天元区</v>
          </cell>
          <cell r="E160" t="str">
            <v>2026年度省级多层次资本市场建设奖补资金——股权投资类企业奖补</v>
          </cell>
        </row>
        <row r="161">
          <cell r="B161" t="str">
            <v>湖南高科时代发创投资管理
有限公司</v>
          </cell>
          <cell r="C161" t="str">
            <v>株洲市</v>
          </cell>
          <cell r="D161" t="str">
            <v>天元区</v>
          </cell>
          <cell r="E161" t="str">
            <v>2026年度省级多层次资本市场建设奖补资金——股权投资类企业奖补</v>
          </cell>
        </row>
        <row r="162">
          <cell r="B162" t="str">
            <v>湖南动力谷创业投资有限公司</v>
          </cell>
          <cell r="C162" t="str">
            <v>株洲市</v>
          </cell>
          <cell r="D162" t="str">
            <v>天元区</v>
          </cell>
          <cell r="E162" t="str">
            <v>2026年度省级多层次资本市场建设奖补资金——股权投资类企业奖补</v>
          </cell>
        </row>
        <row r="163">
          <cell r="B163" t="str">
            <v>株洲超越摩尔创业投资合伙企业（有限合伙）</v>
          </cell>
          <cell r="C163" t="str">
            <v>株洲市</v>
          </cell>
          <cell r="D163" t="str">
            <v>株洲经开区</v>
          </cell>
          <cell r="E163" t="str">
            <v>2026年度省级多层次资本市场建设奖补资金——股权投资类企业奖补</v>
          </cell>
        </row>
        <row r="164">
          <cell r="B164" t="str">
            <v>湖南省雾净净化科技有限责任公司</v>
          </cell>
          <cell r="C164" t="str">
            <v>株洲市</v>
          </cell>
          <cell r="D164" t="str">
            <v>天元区</v>
          </cell>
          <cell r="E164" t="str">
            <v>2026年度支持大学生创新创业奖补资金——支持大学生创新创业企业到区域性股权市场挂牌补助</v>
          </cell>
        </row>
        <row r="165">
          <cell r="B165" t="str">
            <v>湖南蔓达林农业发展有限公司</v>
          </cell>
          <cell r="C165" t="str">
            <v>株洲市</v>
          </cell>
          <cell r="D165" t="str">
            <v>天元区</v>
          </cell>
          <cell r="E165" t="str">
            <v>2026年度支持大学生创新创业奖补资金——支持大学生创新创业企业到区域性股权市场挂牌补助</v>
          </cell>
        </row>
        <row r="166">
          <cell r="B166" t="str">
            <v>株洲市沐曦教育科技有限公司</v>
          </cell>
          <cell r="C166" t="str">
            <v>株洲市</v>
          </cell>
          <cell r="D166" t="str">
            <v>天元区</v>
          </cell>
          <cell r="E166" t="str">
            <v>2026年度支持大学生创新创业奖补资金——支持大学生创新创业企业到区域性股权市场挂牌补助</v>
          </cell>
        </row>
        <row r="167">
          <cell r="B167" t="str">
            <v>湖南清皓普众科技有限公司</v>
          </cell>
          <cell r="C167" t="str">
            <v>株洲市</v>
          </cell>
          <cell r="D167" t="str">
            <v>天元区</v>
          </cell>
          <cell r="E167" t="str">
            <v>2026年度支持大学生创新创业奖补资金——支持大学生创新创业企业到区域性股权市场挂牌补助</v>
          </cell>
        </row>
        <row r="168">
          <cell r="B168" t="str">
            <v>湖南时代智材科技有限公司</v>
          </cell>
          <cell r="C168" t="str">
            <v>株洲市</v>
          </cell>
          <cell r="D168" t="str">
            <v>天元区</v>
          </cell>
          <cell r="E168" t="str">
            <v>2026年度支持大学生创新创业奖补资金——支持大学生创新创业企业到区域性股权市场挂牌补助</v>
          </cell>
        </row>
        <row r="169">
          <cell r="B169" t="str">
            <v>株洲知百智能科技有限公司</v>
          </cell>
          <cell r="C169" t="str">
            <v>株洲市</v>
          </cell>
          <cell r="D169" t="str">
            <v>天元区</v>
          </cell>
          <cell r="E169" t="str">
            <v>2026年度支持大学生创新创业奖补资金——支持大学生创新创业企业到区域性股权市场挂牌补助</v>
          </cell>
        </row>
        <row r="170">
          <cell r="B170" t="str">
            <v>昌德新材料科技股份有限公司</v>
          </cell>
          <cell r="C170" t="str">
            <v>岳阳市</v>
          </cell>
          <cell r="D170" t="str">
            <v>岳阳经开区</v>
          </cell>
          <cell r="E170" t="str">
            <v>2026年度省级多层次资本市场建设奖补资金——“新三板”挂牌补助</v>
          </cell>
        </row>
        <row r="171">
          <cell r="B171" t="str">
            <v>湖南嘉盛德材料科技股份有限公司</v>
          </cell>
          <cell r="C171" t="str">
            <v>岳阳市</v>
          </cell>
          <cell r="D171" t="str">
            <v>湘阴县</v>
          </cell>
          <cell r="E171" t="str">
            <v>2026年度省级多层次资本市场建设奖补资金——“新三板”挂牌补助</v>
          </cell>
        </row>
        <row r="172">
          <cell r="B172" t="str">
            <v>常德财鑫私募股权基金管理有限公司</v>
          </cell>
          <cell r="C172" t="str">
            <v>常德市</v>
          </cell>
          <cell r="D172" t="str">
            <v>常德柳叶湖旅游度假区</v>
          </cell>
          <cell r="E172" t="str">
            <v>2026年度省级多层次资本市场建设奖补资金——股权投资类企业奖补</v>
          </cell>
        </row>
        <row r="173">
          <cell r="B173" t="str">
            <v>湖南财鑫资本管理有限公司</v>
          </cell>
          <cell r="C173" t="str">
            <v>常德市</v>
          </cell>
          <cell r="D173" t="str">
            <v>常德柳叶湖旅游度假区</v>
          </cell>
          <cell r="E173" t="str">
            <v>2026年度省级多层次资本市场建设奖补资金——股权投资类企业奖补</v>
          </cell>
        </row>
        <row r="174">
          <cell r="B174" t="str">
            <v>湖南财鑫资本管理有限公司</v>
          </cell>
          <cell r="C174" t="str">
            <v>常德市</v>
          </cell>
          <cell r="D174" t="str">
            <v>常德柳叶湖旅游度假区</v>
          </cell>
          <cell r="E174" t="str">
            <v>2026年度省级多层次资本市场建设奖补资金——股权投资类企业奖补</v>
          </cell>
        </row>
        <row r="175">
          <cell r="B175" t="str">
            <v>湖南高新创业投资集团有限公司</v>
          </cell>
          <cell r="C175" t="str">
            <v>省属国企</v>
          </cell>
          <cell r="D175" t="str">
            <v>省属国企</v>
          </cell>
          <cell r="E175" t="str">
            <v>2026年度省级多层次资本市场建设奖补资金——股权投资类企业奖补</v>
          </cell>
        </row>
        <row r="176">
          <cell r="B176" t="str">
            <v>湖南荣岚复合材料股份有限公司</v>
          </cell>
          <cell r="C176" t="str">
            <v>湘潭市</v>
          </cell>
          <cell r="D176" t="str">
            <v>湘潭经开区</v>
          </cell>
          <cell r="E176" t="str">
            <v>2026年度省级多层次资本市场建设奖补资金——区域性股权市场分层培育补助</v>
          </cell>
        </row>
        <row r="177">
          <cell r="B177" t="str">
            <v>湖南积发时代科技有限公司</v>
          </cell>
          <cell r="C177" t="str">
            <v>永州市</v>
          </cell>
          <cell r="D177" t="str">
            <v>宁远县</v>
          </cell>
          <cell r="E177" t="str">
            <v>2026年度省级多层次资本市场建设奖补资金——区域性股权市场分层培育补助</v>
          </cell>
        </row>
        <row r="178">
          <cell r="B178" t="str">
            <v>湖南双富新材料科技有限公司</v>
          </cell>
          <cell r="C178" t="str">
            <v>湘潭市</v>
          </cell>
          <cell r="D178" t="str">
            <v>湘乡市</v>
          </cell>
          <cell r="E178" t="str">
            <v>2026年度省级多层次资本市场建设奖补资金——区域性股权市场分层培育补助</v>
          </cell>
        </row>
        <row r="179">
          <cell r="B179" t="str">
            <v>湖南众连线束股份有限公司</v>
          </cell>
          <cell r="C179" t="str">
            <v>湘潭市</v>
          </cell>
          <cell r="D179" t="str">
            <v>湘潭经开区</v>
          </cell>
          <cell r="E179" t="str">
            <v>2026年度省级多层次资本市场建设奖补资金——区域性股权市场分层培育补助</v>
          </cell>
        </row>
        <row r="180">
          <cell r="B180" t="str">
            <v>湖南盟机智能装备有限公司</v>
          </cell>
          <cell r="C180" t="str">
            <v>邵阳市</v>
          </cell>
          <cell r="D180" t="str">
            <v>邵阳经开区</v>
          </cell>
          <cell r="E180" t="str">
            <v>2026年度省级多层次资本市场建设奖补资金——区域性股权市场分层培育补助</v>
          </cell>
        </row>
        <row r="181">
          <cell r="B181" t="str">
            <v>湖南建工集团有限公司</v>
          </cell>
          <cell r="C181" t="str">
            <v>省属国企</v>
          </cell>
          <cell r="D181" t="str">
            <v>省属国企</v>
          </cell>
          <cell r="E181" t="str">
            <v>2026年度省级多层次资本市场建设奖补资金——债券发行补助</v>
          </cell>
        </row>
        <row r="182">
          <cell r="B182" t="str">
            <v>湖南良材建筑有限公司</v>
          </cell>
          <cell r="C182" t="str">
            <v>永州市</v>
          </cell>
          <cell r="D182" t="str">
            <v>冷水滩区</v>
          </cell>
          <cell r="E182" t="str">
            <v>2026年度支持大学生创新创业奖补资金——支持大学生创新创业企业到区域性股权市场挂牌补助</v>
          </cell>
        </row>
        <row r="183">
          <cell r="B183" t="str">
            <v>湖南湘什锦农业科技有限公司</v>
          </cell>
          <cell r="C183" t="str">
            <v>永州市</v>
          </cell>
          <cell r="D183" t="str">
            <v>江永县</v>
          </cell>
          <cell r="E183" t="str">
            <v>2026年度支持大学生创新创业奖补资金——支持大学生创新创业企业到区域性股权市场挂牌补助</v>
          </cell>
        </row>
        <row r="184">
          <cell r="B184" t="str">
            <v>张家界澧源三宝生物科技有限公司</v>
          </cell>
          <cell r="C184" t="str">
            <v>张家界市</v>
          </cell>
          <cell r="D184" t="str">
            <v>桑植县</v>
          </cell>
          <cell r="E184" t="str">
            <v>2026年度支持大学生创新创业奖补资金——支持大学生创新创业企业到区域性股权市场挂牌补助</v>
          </cell>
        </row>
        <row r="185">
          <cell r="B185" t="str">
            <v>湖南鲜润生物科技有限责任公司</v>
          </cell>
          <cell r="C185" t="str">
            <v>邵阳市</v>
          </cell>
          <cell r="D185" t="str">
            <v>大祥区</v>
          </cell>
          <cell r="E185" t="str">
            <v>2026年度支持大学生创新创业奖补资金——支持大学生创新创业企业到区域性股权市场挂牌补助</v>
          </cell>
        </row>
        <row r="186">
          <cell r="B186" t="str">
            <v>湖南酸小二食品科技有限责任公司</v>
          </cell>
          <cell r="C186" t="str">
            <v>邵阳市</v>
          </cell>
          <cell r="D186" t="str">
            <v>武冈市</v>
          </cell>
          <cell r="E186" t="str">
            <v>2026年度支持大学生创新创业奖补资金——支持大学生创新创业企业到区域性股权市场挂牌补助</v>
          </cell>
        </row>
        <row r="187">
          <cell r="B187" t="str">
            <v>邵阳市云芳夕拾设计有限公司</v>
          </cell>
          <cell r="C187" t="str">
            <v>邵阳市</v>
          </cell>
          <cell r="D187" t="str">
            <v>大祥区</v>
          </cell>
          <cell r="E187" t="str">
            <v>2026年度支持大学生创新创业奖补资金——支持大学生创新创业企业到区域性股权市场挂牌补助</v>
          </cell>
        </row>
        <row r="188">
          <cell r="B188" t="str">
            <v>湖南知晓棠健康科技有限公司</v>
          </cell>
          <cell r="C188" t="str">
            <v>岳阳市</v>
          </cell>
          <cell r="D188" t="str">
            <v>屈原管理区</v>
          </cell>
          <cell r="E188" t="str">
            <v>2026年度支持大学生创新创业奖补资金——支持大学生创新创业企业到区域性股权市场挂牌补助</v>
          </cell>
        </row>
        <row r="189">
          <cell r="B189" t="str">
            <v>湖南盈广环保科技有限公司</v>
          </cell>
          <cell r="C189" t="str">
            <v>岳阳市</v>
          </cell>
          <cell r="D189" t="str">
            <v>岳阳楼区</v>
          </cell>
          <cell r="E189" t="str">
            <v>2026年度支持大学生创新创业奖补资金——支持大学生创新创业企业到区域性股权市场挂牌补助</v>
          </cell>
        </row>
        <row r="190">
          <cell r="B190" t="str">
            <v>湘潭市特利得切削工具有限责任公司</v>
          </cell>
          <cell r="C190" t="str">
            <v>湘潭市</v>
          </cell>
          <cell r="D190" t="str">
            <v>高新技术产业开发区</v>
          </cell>
          <cell r="E190" t="str">
            <v>2026年度支持大学生创新创业奖补资金——支持大学生创新创业企业到区域性股权市场挂牌补助</v>
          </cell>
        </row>
        <row r="191">
          <cell r="B191" t="str">
            <v>张家界市交通建设投资集团有限公司</v>
          </cell>
          <cell r="C191" t="str">
            <v>张家界市</v>
          </cell>
          <cell r="D191" t="str">
            <v>未盖章</v>
          </cell>
          <cell r="E191" t="str">
            <v>2026年度省级多层次资本市场建设奖补资金——债券发行补助</v>
          </cell>
        </row>
        <row r="192">
          <cell r="B192" t="str">
            <v>湖南洞庭新实业集团有限公司</v>
          </cell>
          <cell r="C192" t="str">
            <v>岳阳市</v>
          </cell>
          <cell r="D192" t="str">
            <v>湘阴县</v>
          </cell>
          <cell r="E192" t="str">
            <v>2026年度省级多层次资本市场建设奖补资金——债券发行补助</v>
          </cell>
        </row>
        <row r="193">
          <cell r="B193" t="str">
            <v>湖南能源集团有限公司</v>
          </cell>
          <cell r="C193" t="str">
            <v>省属国企</v>
          </cell>
          <cell r="D193" t="str">
            <v>省属国企</v>
          </cell>
          <cell r="E193" t="str">
            <v>2026年度省级多层次资本市场建设奖补资金——债券发行补助</v>
          </cell>
        </row>
        <row r="194">
          <cell r="B194" t="str">
            <v>湖南股权交易所有限公司</v>
          </cell>
          <cell r="C194" t="str">
            <v>省属国企</v>
          </cell>
          <cell r="D194" t="str">
            <v>省属国企</v>
          </cell>
          <cell r="E194" t="str">
            <v>2026年度省级多层次资本市场建设奖补资金——资本市场重要主体补助</v>
          </cell>
        </row>
        <row r="195">
          <cell r="B195" t="str">
            <v>湖南股权交易所有限公司</v>
          </cell>
          <cell r="C195" t="str">
            <v>省属国企</v>
          </cell>
          <cell r="D195" t="str">
            <v>省属国企</v>
          </cell>
          <cell r="E195" t="str">
            <v>2026年度支持大学生创新创业奖补资金——省区域性股权市场运营大学生创新创业专板补助</v>
          </cell>
        </row>
        <row r="196">
          <cell r="B196" t="str">
            <v>湖南科力嘉纺织股份有限公司</v>
          </cell>
          <cell r="C196" t="str">
            <v>岳阳市</v>
          </cell>
          <cell r="D196" t="str">
            <v>华容县</v>
          </cell>
          <cell r="E196" t="str">
            <v>2026年度省级多层次资本市场建设奖补资金——区域性股权市场分层培育补助</v>
          </cell>
        </row>
        <row r="197">
          <cell r="B197" t="str">
            <v>湖南湘江新区国有资本投资有限公司</v>
          </cell>
          <cell r="C197" t="str">
            <v>省属国企</v>
          </cell>
          <cell r="D197" t="str">
            <v>省属国企</v>
          </cell>
          <cell r="E197" t="str">
            <v>2026年度省级多层次资本市场建设奖补资金——资本市场重要主体补助</v>
          </cell>
        </row>
        <row r="198">
          <cell r="B198" t="str">
            <v>湘潭振湘国有资产经营投资有限公司</v>
          </cell>
          <cell r="C198" t="str">
            <v>湘潭市</v>
          </cell>
          <cell r="D198" t="str">
            <v>岳塘区</v>
          </cell>
          <cell r="E198" t="str">
            <v>2026年度省级多层次资本市场建设奖补资金——债券发行补助</v>
          </cell>
        </row>
        <row r="199">
          <cell r="B199" t="str">
            <v>湘潭电化集团有限公司</v>
          </cell>
          <cell r="C199" t="str">
            <v>湘潭市</v>
          </cell>
          <cell r="D199" t="str">
            <v>岳塘区</v>
          </cell>
          <cell r="E199" t="str">
            <v>2026年度省级多层次资本市场建设奖补资金——债券发行补助</v>
          </cell>
        </row>
        <row r="200">
          <cell r="B200" t="str">
            <v>湖南华菱线缆股份有限公司</v>
          </cell>
          <cell r="C200" t="str">
            <v>湘潭市</v>
          </cell>
          <cell r="D200" t="str">
            <v>高新技术产业开发区</v>
          </cell>
          <cell r="E200" t="str">
            <v>2026年度省级多层次资本市场建设奖补资金——债券发行补助</v>
          </cell>
        </row>
        <row r="201">
          <cell r="B201" t="str">
            <v>湘潭产兴私募股权基金管理有限责任公司</v>
          </cell>
          <cell r="C201" t="str">
            <v>湘潭市</v>
          </cell>
          <cell r="D201" t="str">
            <v>高新技术产业开发区</v>
          </cell>
          <cell r="E201" t="str">
            <v>2026年度省级多层次资本市场建设奖补资金——股权投资类企业奖补</v>
          </cell>
        </row>
        <row r="202">
          <cell r="B202" t="str">
            <v>天津滨海产兴致合晶易信息创业投资基金合伙企业</v>
          </cell>
          <cell r="C202" t="str">
            <v>湘潭市</v>
          </cell>
          <cell r="D202" t="str">
            <v>高新技术产业开发区</v>
          </cell>
          <cell r="E202" t="str">
            <v>2026年度省级多层次资本市场建设奖补资金——股权投资类企业奖补</v>
          </cell>
        </row>
        <row r="203">
          <cell r="B203" t="str">
            <v>湘潭股权投资有限公司</v>
          </cell>
          <cell r="C203" t="str">
            <v>湘潭市</v>
          </cell>
          <cell r="D203" t="str">
            <v>高新技术产业开发区</v>
          </cell>
          <cell r="E203" t="str">
            <v>2026年度省级多层次资本市场建设奖补资金——股权投资类企业奖补</v>
          </cell>
        </row>
        <row r="204">
          <cell r="B204" t="str">
            <v>深圳前海致合弘汇钛业投资企业（有限合伙）</v>
          </cell>
          <cell r="C204" t="str">
            <v>湘潭市</v>
          </cell>
          <cell r="D204" t="str">
            <v>高新技术产业开发区</v>
          </cell>
          <cell r="E204" t="str">
            <v>2026年度省级多层次资本市场建设奖补资金——股权投资类企业奖补</v>
          </cell>
        </row>
        <row r="205">
          <cell r="B205" t="str">
            <v>衡阳泽岐生物医药有限公司</v>
          </cell>
          <cell r="C205" t="str">
            <v>衡阳市</v>
          </cell>
          <cell r="D205" t="str">
            <v>高新技术产业开发区</v>
          </cell>
          <cell r="E205" t="str">
            <v>2026年度支持大学生创新创业奖补资金——支持大学生创新创业企业到区域性股权市场挂牌补助</v>
          </cell>
        </row>
        <row r="206">
          <cell r="B206" t="str">
            <v>湖南大果文化传媒有限公司</v>
          </cell>
          <cell r="C206" t="str">
            <v>衡阳市</v>
          </cell>
          <cell r="D206" t="str">
            <v>蒸湘区</v>
          </cell>
          <cell r="E206" t="str">
            <v>2026年度支持大学生创新创业奖补资金——支持大学生创新创业企业到区域性股权市场挂牌补助</v>
          </cell>
        </row>
        <row r="207">
          <cell r="B207" t="str">
            <v>湖南壹鑫科技有限公司</v>
          </cell>
          <cell r="C207" t="str">
            <v>益阳市</v>
          </cell>
          <cell r="D207" t="str">
            <v>桃江县</v>
          </cell>
          <cell r="E207" t="str">
            <v>2026年度省级多层次资本市场建设奖补资金——区域性股权市场分层培育补助</v>
          </cell>
        </row>
        <row r="208">
          <cell r="B208" t="str">
            <v>益阳市赫山区发展产业投资有限公司</v>
          </cell>
          <cell r="C208" t="str">
            <v>益阳市</v>
          </cell>
          <cell r="D208" t="str">
            <v>赫山区</v>
          </cell>
          <cell r="E208" t="str">
            <v>2026年度省级多层次资本市场建设奖补资金——股权投资类企业奖补</v>
          </cell>
        </row>
        <row r="209">
          <cell r="B209" t="str">
            <v>湖南语溪产业投资集团有限公司</v>
          </cell>
          <cell r="C209" t="str">
            <v>永州市</v>
          </cell>
          <cell r="D209" t="str">
            <v>祁阳市</v>
          </cell>
          <cell r="E209" t="str">
            <v>2026年度省级多层次资本市场建设奖补资金——债券发行补助</v>
          </cell>
        </row>
        <row r="210">
          <cell r="B210" t="str">
            <v>吉首市腾达经济建设投资有限责任公司</v>
          </cell>
          <cell r="C210" t="str">
            <v>湘西土家族苗族自治州</v>
          </cell>
          <cell r="D210" t="str">
            <v>吉首市</v>
          </cell>
          <cell r="E210" t="str">
            <v>2026年度省级多层次资本市场建设奖补资金——债券发行补助</v>
          </cell>
        </row>
        <row r="211">
          <cell r="B211" t="str">
            <v>湖南八它创业投资基金管理企业（有限合伙）</v>
          </cell>
          <cell r="C211" t="str">
            <v>长沙市</v>
          </cell>
          <cell r="D211" t="str">
            <v>湖南湘江新区</v>
          </cell>
          <cell r="E211" t="str">
            <v>2026年度省级多层次资本市场建设奖补资金——股权投资类企业奖补</v>
          </cell>
        </row>
        <row r="212">
          <cell r="B212" t="str">
            <v>湖南农夫机电股份有限公司</v>
          </cell>
          <cell r="C212" t="str">
            <v>郴州市</v>
          </cell>
          <cell r="D212" t="str">
            <v>苏仙区</v>
          </cell>
          <cell r="E212" t="str">
            <v>2026年度省级多层次资本市场建设奖补资金——区域性股权市场分层培育补助</v>
          </cell>
        </row>
        <row r="213">
          <cell r="B213" t="str">
            <v>湖南沃尔顿动力科技有限公司</v>
          </cell>
          <cell r="C213" t="str">
            <v>郴州市</v>
          </cell>
          <cell r="D213" t="str">
            <v>临武县</v>
          </cell>
          <cell r="E213" t="str">
            <v>2026年度省级多层次资本市场建设奖补资金——区域性股权市场分层培育补助</v>
          </cell>
        </row>
        <row r="214">
          <cell r="B214" t="str">
            <v>郴州烨铭再生科技有限公司</v>
          </cell>
          <cell r="C214" t="str">
            <v>郴州市</v>
          </cell>
          <cell r="D214" t="str">
            <v>永兴县</v>
          </cell>
          <cell r="E214" t="str">
            <v>2026年度支持大学生创新创业奖补资金——支持大学生创新创业企业到区域性股权市场挂牌补助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4"/>
  <sheetViews>
    <sheetView topLeftCell="A116" workbookViewId="0">
      <selection activeCell="J11" sqref="J11"/>
    </sheetView>
  </sheetViews>
  <sheetFormatPr defaultColWidth="9" defaultRowHeight="13.5"/>
  <cols>
    <col min="1" max="1" width="9" style="1"/>
    <col min="2" max="2" width="47.1083333333333" style="1" customWidth="1"/>
    <col min="3" max="3" width="21.2166666666667" style="4" customWidth="1"/>
    <col min="4" max="4" width="32" style="4" customWidth="1"/>
    <col min="5" max="5" width="16.775" style="5" customWidth="1"/>
    <col min="6" max="6" width="9" style="1"/>
    <col min="7" max="7" width="25.55" style="1" customWidth="1"/>
    <col min="8" max="16384" width="9" style="1"/>
  </cols>
  <sheetData>
    <row r="1" s="1" customFormat="1" ht="18" spans="1:6">
      <c r="A1" s="9" t="s">
        <v>0</v>
      </c>
      <c r="B1" s="7"/>
      <c r="C1" s="8"/>
      <c r="D1" s="8"/>
      <c r="E1" s="28"/>
      <c r="F1" s="7"/>
    </row>
    <row r="2" s="1" customFormat="1" ht="12.75" customHeight="1" spans="1:6">
      <c r="A2" s="9"/>
      <c r="B2" s="7"/>
      <c r="C2" s="8"/>
      <c r="D2" s="8"/>
      <c r="E2" s="28"/>
      <c r="F2" s="7"/>
    </row>
    <row r="3" s="1" customFormat="1" ht="34.5" customHeight="1" spans="1:5">
      <c r="A3" s="10" t="s">
        <v>1</v>
      </c>
      <c r="B3" s="10"/>
      <c r="C3" s="10"/>
      <c r="D3" s="10"/>
      <c r="E3" s="10"/>
    </row>
    <row r="4" s="1" customFormat="1" ht="24" customHeight="1" spans="1:5">
      <c r="A4" s="11"/>
      <c r="B4" s="11"/>
      <c r="C4" s="11"/>
      <c r="D4" s="11"/>
      <c r="E4" s="29" t="s">
        <v>2</v>
      </c>
    </row>
    <row r="5" s="2" customFormat="1" ht="38.25" customHeight="1" spans="1:5">
      <c r="A5" s="12" t="s">
        <v>3</v>
      </c>
      <c r="B5" s="12" t="s">
        <v>4</v>
      </c>
      <c r="C5" s="12" t="s">
        <v>5</v>
      </c>
      <c r="D5" s="12" t="s">
        <v>6</v>
      </c>
      <c r="E5" s="30" t="s">
        <v>7</v>
      </c>
    </row>
    <row r="6" s="2" customFormat="1" ht="24.9" customHeight="1" spans="1:5">
      <c r="A6" s="12" t="s">
        <v>8</v>
      </c>
      <c r="B6" s="12"/>
      <c r="C6" s="12"/>
      <c r="D6" s="12"/>
      <c r="E6" s="31">
        <f>E13+E16+E47+E55+E89+E93+E96+E184</f>
        <v>3752.33</v>
      </c>
    </row>
    <row r="7" s="3" customFormat="1" ht="23.25" customHeight="1" spans="1:10">
      <c r="A7" s="14" t="s">
        <v>9</v>
      </c>
      <c r="B7" s="14"/>
      <c r="C7" s="14"/>
      <c r="D7" s="14"/>
      <c r="E7" s="14"/>
      <c r="F7" s="3">
        <v>1</v>
      </c>
      <c r="G7" s="3">
        <v>2</v>
      </c>
      <c r="H7" s="3">
        <v>3</v>
      </c>
      <c r="I7" s="3">
        <v>4</v>
      </c>
      <c r="J7" s="3">
        <v>5</v>
      </c>
    </row>
    <row r="8" s="1" customFormat="1" ht="23.25" customHeight="1" spans="1:10">
      <c r="A8" s="15">
        <v>1</v>
      </c>
      <c r="B8" s="36" t="s">
        <v>10</v>
      </c>
      <c r="C8" s="15" t="s">
        <v>11</v>
      </c>
      <c r="D8" s="15" t="s">
        <v>12</v>
      </c>
      <c r="E8" s="32">
        <v>100</v>
      </c>
      <c r="F8" s="1" t="str">
        <f>VLOOKUP(B8,[1]Sheet2!$B$2:$E$215,2,0)</f>
        <v>岳阳市</v>
      </c>
      <c r="G8" s="1" t="str">
        <f>VLOOKUP(B8,[1]Sheet2!$B$2:$E$215,3,0)</f>
        <v>湘阴县</v>
      </c>
      <c r="H8" s="1" t="str">
        <f>VLOOKUP(B8,[1]Sheet2!$B$2:$E$215,4,0)</f>
        <v>2026年度省级多层次资本市场建设奖补资金——“新三板”挂牌补助</v>
      </c>
      <c r="I8" s="1" t="b">
        <f>F8=C8</f>
        <v>1</v>
      </c>
      <c r="J8" s="1" t="b">
        <f>G8=D8</f>
        <v>1</v>
      </c>
    </row>
    <row r="9" s="1" customFormat="1" ht="23.25" customHeight="1" spans="1:10">
      <c r="A9" s="15">
        <v>2</v>
      </c>
      <c r="B9" s="36" t="s">
        <v>13</v>
      </c>
      <c r="C9" s="15" t="s">
        <v>14</v>
      </c>
      <c r="D9" s="15" t="s">
        <v>15</v>
      </c>
      <c r="E9" s="32">
        <v>100</v>
      </c>
      <c r="F9" s="1" t="str">
        <f>VLOOKUP(B9,[1]Sheet2!$B$2:$E$215,2,0)</f>
        <v>株洲市</v>
      </c>
      <c r="G9" s="1" t="str">
        <f>VLOOKUP(B9,[1]Sheet2!$B$2:$E$215,3,0)</f>
        <v>天元区</v>
      </c>
      <c r="H9" s="1" t="str">
        <f>VLOOKUP(B9,[1]Sheet2!$B$2:$E$215,4,0)</f>
        <v>2026年度省级多层次资本市场建设奖补资金——“新三板”挂牌补助</v>
      </c>
      <c r="I9" s="1" t="b">
        <f t="shared" ref="I9:I40" si="0">F9=C9</f>
        <v>1</v>
      </c>
      <c r="J9" s="1" t="b">
        <f t="shared" ref="J9:J40" si="1">G9=D9</f>
        <v>1</v>
      </c>
    </row>
    <row r="10" s="1" customFormat="1" ht="23.25" customHeight="1" spans="1:10">
      <c r="A10" s="15">
        <v>3</v>
      </c>
      <c r="B10" s="36" t="s">
        <v>16</v>
      </c>
      <c r="C10" s="15" t="s">
        <v>14</v>
      </c>
      <c r="D10" s="15" t="s">
        <v>15</v>
      </c>
      <c r="E10" s="32">
        <v>100</v>
      </c>
      <c r="F10" s="1" t="str">
        <f>VLOOKUP(B10,[1]Sheet2!$B$2:$E$215,2,0)</f>
        <v>株洲市</v>
      </c>
      <c r="G10" s="1" t="str">
        <f>VLOOKUP(B10,[1]Sheet2!$B$2:$E$215,3,0)</f>
        <v>天元区</v>
      </c>
      <c r="H10" s="1" t="str">
        <f>VLOOKUP(B10,[1]Sheet2!$B$2:$E$215,4,0)</f>
        <v>2026年度省级多层次资本市场建设奖补资金——“新三板”挂牌补助</v>
      </c>
      <c r="I10" s="1" t="b">
        <f t="shared" si="0"/>
        <v>1</v>
      </c>
      <c r="J10" s="1" t="b">
        <f t="shared" si="1"/>
        <v>1</v>
      </c>
    </row>
    <row r="11" s="1" customFormat="1" ht="23.25" customHeight="1" spans="1:10">
      <c r="A11" s="15">
        <v>4</v>
      </c>
      <c r="B11" s="36" t="s">
        <v>17</v>
      </c>
      <c r="C11" s="15" t="s">
        <v>14</v>
      </c>
      <c r="D11" s="15" t="s">
        <v>15</v>
      </c>
      <c r="E11" s="32">
        <v>100</v>
      </c>
      <c r="F11" s="1" t="str">
        <f>VLOOKUP(B11,[1]Sheet2!$B$2:$E$215,2,0)</f>
        <v>株洲市</v>
      </c>
      <c r="G11" s="1" t="str">
        <f>VLOOKUP(B11,[1]Sheet2!$B$2:$E$215,3,0)</f>
        <v>天元区</v>
      </c>
      <c r="H11" s="1" t="str">
        <f>VLOOKUP(B11,[1]Sheet2!$B$2:$E$215,4,0)</f>
        <v>2026年度省级多层次资本市场建设奖补资金——“新三板”挂牌补助</v>
      </c>
      <c r="I11" s="1" t="b">
        <f t="shared" si="0"/>
        <v>1</v>
      </c>
      <c r="J11" s="1" t="b">
        <f t="shared" si="1"/>
        <v>1</v>
      </c>
    </row>
    <row r="12" s="1" customFormat="1" ht="23.25" customHeight="1" spans="1:10">
      <c r="A12" s="15">
        <v>5</v>
      </c>
      <c r="B12" s="36" t="s">
        <v>18</v>
      </c>
      <c r="C12" s="15" t="s">
        <v>19</v>
      </c>
      <c r="D12" s="15" t="s">
        <v>20</v>
      </c>
      <c r="E12" s="32">
        <v>100</v>
      </c>
      <c r="F12" s="1" t="str">
        <f>VLOOKUP(B12,[1]Sheet2!$B$2:$E$215,2,0)</f>
        <v>长沙市</v>
      </c>
      <c r="G12" s="1" t="str">
        <f>VLOOKUP(B12,[1]Sheet2!$B$2:$E$215,3,0)</f>
        <v>浏阳市</v>
      </c>
      <c r="H12" s="1" t="str">
        <f>VLOOKUP(B12,[1]Sheet2!$B$2:$E$215,4,0)</f>
        <v>2026年度省级多层次资本市场建设奖补资金——“新三板”挂牌补助</v>
      </c>
      <c r="I12" s="1" t="b">
        <f t="shared" si="0"/>
        <v>1</v>
      </c>
      <c r="J12" s="1" t="b">
        <f t="shared" si="1"/>
        <v>1</v>
      </c>
    </row>
    <row r="13" s="2" customFormat="1" ht="23.25" customHeight="1" spans="1:10">
      <c r="A13" s="12" t="s">
        <v>21</v>
      </c>
      <c r="B13" s="12"/>
      <c r="C13" s="12"/>
      <c r="D13" s="12"/>
      <c r="E13" s="31">
        <f>SUM(E8:E12)</f>
        <v>500</v>
      </c>
      <c r="F13" s="1"/>
      <c r="G13" s="1"/>
      <c r="H13" s="1"/>
      <c r="I13" s="1"/>
      <c r="J13" s="1"/>
    </row>
    <row r="14" s="3" customFormat="1" ht="23.25" customHeight="1" spans="1:10">
      <c r="A14" s="13" t="s">
        <v>22</v>
      </c>
      <c r="B14" s="14"/>
      <c r="C14" s="14"/>
      <c r="D14" s="14"/>
      <c r="E14" s="14"/>
      <c r="F14" s="1"/>
      <c r="G14" s="1"/>
      <c r="H14" s="1"/>
      <c r="I14" s="1"/>
      <c r="J14" s="1"/>
    </row>
    <row r="15" s="35" customFormat="1" ht="23.25" customHeight="1" spans="1:10">
      <c r="A15" s="17">
        <v>6</v>
      </c>
      <c r="B15" s="16" t="s">
        <v>23</v>
      </c>
      <c r="C15" s="17" t="s">
        <v>19</v>
      </c>
      <c r="D15" s="17" t="s">
        <v>24</v>
      </c>
      <c r="E15" s="40">
        <v>100</v>
      </c>
      <c r="F15" s="1" t="str">
        <f>VLOOKUP(B15,[1]Sheet2!$B$2:$E$215,2,0)</f>
        <v>长沙市</v>
      </c>
      <c r="G15" s="1" t="str">
        <f>VLOOKUP(B15,[1]Sheet2!$B$2:$E$215,3,0)</f>
        <v>长沙经开区</v>
      </c>
      <c r="H15" s="1" t="str">
        <f>VLOOKUP(B15,[1]Sheet2!$B$2:$E$215,4,0)</f>
        <v>2026年度省级多层次资本市场建设奖补资金——上市公司高质量发展补助</v>
      </c>
      <c r="I15" s="1" t="b">
        <f t="shared" si="0"/>
        <v>1</v>
      </c>
      <c r="J15" s="1" t="b">
        <v>1</v>
      </c>
    </row>
    <row r="16" s="2" customFormat="1" ht="23.25" customHeight="1" spans="1:10">
      <c r="A16" s="12" t="s">
        <v>21</v>
      </c>
      <c r="B16" s="12"/>
      <c r="C16" s="12"/>
      <c r="D16" s="12"/>
      <c r="E16" s="31">
        <f>SUM(E15:E15)</f>
        <v>100</v>
      </c>
      <c r="F16" s="1"/>
      <c r="G16" s="1"/>
      <c r="H16" s="1"/>
      <c r="I16" s="1"/>
      <c r="J16" s="1"/>
    </row>
    <row r="17" s="3" customFormat="1" ht="23.25" customHeight="1" spans="1:10">
      <c r="A17" s="13" t="s">
        <v>25</v>
      </c>
      <c r="B17" s="14"/>
      <c r="C17" s="14"/>
      <c r="D17" s="14"/>
      <c r="E17" s="14"/>
      <c r="F17" s="1"/>
      <c r="G17" s="1"/>
      <c r="H17" s="1"/>
      <c r="I17" s="1"/>
      <c r="J17" s="1"/>
    </row>
    <row r="18" s="35" customFormat="1" ht="23.25" customHeight="1" spans="1:10">
      <c r="A18" s="15">
        <v>7</v>
      </c>
      <c r="B18" s="16" t="s">
        <v>26</v>
      </c>
      <c r="C18" s="17" t="s">
        <v>27</v>
      </c>
      <c r="D18" s="18" t="s">
        <v>28</v>
      </c>
      <c r="E18" s="32">
        <v>30</v>
      </c>
      <c r="F18" s="1" t="str">
        <f>VLOOKUP(B18,[1]Sheet2!$B$2:$E$215,2,0)</f>
        <v>永州市</v>
      </c>
      <c r="G18" s="1" t="str">
        <f>VLOOKUP(B18,[1]Sheet2!$B$2:$E$215,3,0)</f>
        <v>宁远县</v>
      </c>
      <c r="H18" s="1" t="str">
        <f>VLOOKUP(B18,[1]Sheet2!$B$2:$E$215,4,0)</f>
        <v>2026年度省级多层次资本市场建设奖补资金——区域性股权市场分层培育补助</v>
      </c>
      <c r="I18" s="1" t="b">
        <f t="shared" si="0"/>
        <v>1</v>
      </c>
      <c r="J18" s="1" t="b">
        <f t="shared" si="1"/>
        <v>1</v>
      </c>
    </row>
    <row r="19" s="35" customFormat="1" ht="23.25" customHeight="1" spans="1:10">
      <c r="A19" s="15">
        <v>8</v>
      </c>
      <c r="B19" s="16" t="s">
        <v>29</v>
      </c>
      <c r="C19" s="17" t="s">
        <v>11</v>
      </c>
      <c r="D19" s="18" t="s">
        <v>30</v>
      </c>
      <c r="E19" s="32">
        <v>30</v>
      </c>
      <c r="F19" s="1" t="str">
        <f>VLOOKUP(B19,[1]Sheet2!$B$2:$E$215,2,0)</f>
        <v>岳阳市</v>
      </c>
      <c r="G19" s="1" t="str">
        <f>VLOOKUP(B19,[1]Sheet2!$B$2:$E$215,3,0)</f>
        <v>华容县</v>
      </c>
      <c r="H19" s="1" t="str">
        <f>VLOOKUP(B19,[1]Sheet2!$B$2:$E$215,4,0)</f>
        <v>2026年度省级多层次资本市场建设奖补资金——区域性股权市场分层培育补助</v>
      </c>
      <c r="I19" s="1" t="b">
        <f t="shared" si="0"/>
        <v>1</v>
      </c>
      <c r="J19" s="1" t="b">
        <f t="shared" si="1"/>
        <v>1</v>
      </c>
    </row>
    <row r="20" s="35" customFormat="1" ht="23.25" customHeight="1" spans="1:10">
      <c r="A20" s="15">
        <v>9</v>
      </c>
      <c r="B20" s="16" t="s">
        <v>31</v>
      </c>
      <c r="C20" s="17" t="s">
        <v>32</v>
      </c>
      <c r="D20" s="18" t="s">
        <v>33</v>
      </c>
      <c r="E20" s="32">
        <v>30</v>
      </c>
      <c r="F20" s="1" t="str">
        <f>VLOOKUP(B20,[1]Sheet2!$B$2:$E$215,2,0)</f>
        <v>邵阳市</v>
      </c>
      <c r="G20" s="1" t="str">
        <f>VLOOKUP(B20,[1]Sheet2!$B$2:$E$215,3,0)</f>
        <v>邵阳经开区</v>
      </c>
      <c r="H20" s="1" t="str">
        <f>VLOOKUP(B20,[1]Sheet2!$B$2:$E$215,4,0)</f>
        <v>2026年度省级多层次资本市场建设奖补资金——区域性股权市场分层培育补助</v>
      </c>
      <c r="I20" s="1" t="b">
        <f t="shared" si="0"/>
        <v>1</v>
      </c>
      <c r="J20" s="1" t="b">
        <v>1</v>
      </c>
    </row>
    <row r="21" s="35" customFormat="1" ht="23.25" customHeight="1" spans="1:10">
      <c r="A21" s="15">
        <v>10</v>
      </c>
      <c r="B21" s="16" t="s">
        <v>34</v>
      </c>
      <c r="C21" s="17" t="s">
        <v>35</v>
      </c>
      <c r="D21" s="18" t="s">
        <v>36</v>
      </c>
      <c r="E21" s="32">
        <v>30</v>
      </c>
      <c r="F21" s="1" t="str">
        <f>VLOOKUP(B21,[1]Sheet2!$B$2:$E$215,2,0)</f>
        <v>湘潭市</v>
      </c>
      <c r="G21" s="1" t="str">
        <f>VLOOKUP(B21,[1]Sheet2!$B$2:$E$215,3,0)</f>
        <v>湘潭经开区</v>
      </c>
      <c r="H21" s="1" t="str">
        <f>VLOOKUP(B21,[1]Sheet2!$B$2:$E$215,4,0)</f>
        <v>2026年度省级多层次资本市场建设奖补资金——区域性股权市场分层培育补助</v>
      </c>
      <c r="I21" s="1" t="b">
        <f t="shared" si="0"/>
        <v>1</v>
      </c>
      <c r="J21" s="1" t="b">
        <v>1</v>
      </c>
    </row>
    <row r="22" s="35" customFormat="1" ht="23.25" customHeight="1" spans="1:10">
      <c r="A22" s="15">
        <v>11</v>
      </c>
      <c r="B22" s="16" t="s">
        <v>37</v>
      </c>
      <c r="C22" s="17" t="s">
        <v>35</v>
      </c>
      <c r="D22" s="18" t="s">
        <v>36</v>
      </c>
      <c r="E22" s="32">
        <v>30</v>
      </c>
      <c r="F22" s="1" t="str">
        <f>VLOOKUP(B22,[1]Sheet2!$B$2:$E$215,2,0)</f>
        <v>湘潭市</v>
      </c>
      <c r="G22" s="1" t="str">
        <f>VLOOKUP(B22,[1]Sheet2!$B$2:$E$215,3,0)</f>
        <v>湘潭经开区</v>
      </c>
      <c r="H22" s="1" t="str">
        <f>VLOOKUP(B22,[1]Sheet2!$B$2:$E$215,4,0)</f>
        <v>2026年度省级多层次资本市场建设奖补资金——区域性股权市场分层培育补助</v>
      </c>
      <c r="I22" s="1" t="b">
        <f t="shared" si="0"/>
        <v>1</v>
      </c>
      <c r="J22" s="1" t="b">
        <v>1</v>
      </c>
    </row>
    <row r="23" s="35" customFormat="1" ht="23.25" customHeight="1" spans="1:10">
      <c r="A23" s="15">
        <v>12</v>
      </c>
      <c r="B23" s="16" t="s">
        <v>38</v>
      </c>
      <c r="C23" s="17" t="s">
        <v>35</v>
      </c>
      <c r="D23" s="18" t="s">
        <v>39</v>
      </c>
      <c r="E23" s="32">
        <v>30</v>
      </c>
      <c r="F23" s="1" t="str">
        <f>VLOOKUP(B23,[1]Sheet2!$B$2:$E$215,2,0)</f>
        <v>湘潭市</v>
      </c>
      <c r="G23" s="1" t="str">
        <f>VLOOKUP(B23,[1]Sheet2!$B$2:$E$215,3,0)</f>
        <v>湘乡市</v>
      </c>
      <c r="H23" s="1" t="str">
        <f>VLOOKUP(B23,[1]Sheet2!$B$2:$E$215,4,0)</f>
        <v>2026年度省级多层次资本市场建设奖补资金——区域性股权市场分层培育补助</v>
      </c>
      <c r="I23" s="1" t="b">
        <f t="shared" si="0"/>
        <v>1</v>
      </c>
      <c r="J23" s="1" t="b">
        <f t="shared" si="1"/>
        <v>1</v>
      </c>
    </row>
    <row r="24" s="35" customFormat="1" ht="23.25" customHeight="1" spans="1:10">
      <c r="A24" s="15">
        <v>13</v>
      </c>
      <c r="B24" s="16" t="s">
        <v>40</v>
      </c>
      <c r="C24" s="17" t="s">
        <v>19</v>
      </c>
      <c r="D24" s="18" t="s">
        <v>41</v>
      </c>
      <c r="E24" s="32">
        <v>30</v>
      </c>
      <c r="F24" s="1" t="s">
        <v>19</v>
      </c>
      <c r="G24" s="1" t="s">
        <v>41</v>
      </c>
      <c r="H24" s="1" t="s">
        <v>42</v>
      </c>
      <c r="I24" s="1" t="b">
        <f t="shared" si="0"/>
        <v>1</v>
      </c>
      <c r="J24" s="1" t="b">
        <f t="shared" si="1"/>
        <v>1</v>
      </c>
    </row>
    <row r="25" s="35" customFormat="1" ht="23.25" customHeight="1" spans="1:10">
      <c r="A25" s="15">
        <v>14</v>
      </c>
      <c r="B25" s="16" t="s">
        <v>43</v>
      </c>
      <c r="C25" s="17" t="s">
        <v>19</v>
      </c>
      <c r="D25" s="18" t="s">
        <v>44</v>
      </c>
      <c r="E25" s="32">
        <v>30</v>
      </c>
      <c r="F25" s="1" t="str">
        <f>VLOOKUP(B25,[1]Sheet2!$B$2:$E$215,2,0)</f>
        <v>长沙市</v>
      </c>
      <c r="G25" s="1" t="str">
        <f>VLOOKUP(B25,[1]Sheet2!$B$2:$E$215,3,0)</f>
        <v>雨花区</v>
      </c>
      <c r="H25" s="1" t="str">
        <f>VLOOKUP(B25,[1]Sheet2!$B$2:$E$215,4,0)</f>
        <v>2026年度省级多层次资本市场建设奖补资金——区域性股权市场分层培育补助</v>
      </c>
      <c r="I25" s="1" t="b">
        <f t="shared" si="0"/>
        <v>1</v>
      </c>
      <c r="J25" s="1" t="b">
        <f t="shared" si="1"/>
        <v>1</v>
      </c>
    </row>
    <row r="26" s="35" customFormat="1" ht="23.25" customHeight="1" spans="1:10">
      <c r="A26" s="15">
        <v>15</v>
      </c>
      <c r="B26" s="16" t="s">
        <v>45</v>
      </c>
      <c r="C26" s="17" t="s">
        <v>19</v>
      </c>
      <c r="D26" s="18" t="s">
        <v>46</v>
      </c>
      <c r="E26" s="32">
        <v>30</v>
      </c>
      <c r="F26" s="1" t="str">
        <f>VLOOKUP(B26,[1]Sheet2!$B$2:$E$215,2,0)</f>
        <v>长沙市</v>
      </c>
      <c r="G26" s="1" t="str">
        <f>VLOOKUP(B26,[1]Sheet2!$B$2:$E$215,3,0)</f>
        <v>湖南湘江新区</v>
      </c>
      <c r="H26" s="1" t="str">
        <f>VLOOKUP(B26,[1]Sheet2!$B$2:$E$215,4,0)</f>
        <v>2026年度省级多层次资本市场建设奖补资金——区域性股权市场分层培育补助</v>
      </c>
      <c r="I26" s="1" t="b">
        <f t="shared" si="0"/>
        <v>1</v>
      </c>
      <c r="J26" s="1" t="b">
        <f t="shared" si="1"/>
        <v>1</v>
      </c>
    </row>
    <row r="27" s="35" customFormat="1" ht="23.25" customHeight="1" spans="1:10">
      <c r="A27" s="15">
        <v>16</v>
      </c>
      <c r="B27" s="16" t="s">
        <v>47</v>
      </c>
      <c r="C27" s="17" t="s">
        <v>19</v>
      </c>
      <c r="D27" s="18" t="s">
        <v>46</v>
      </c>
      <c r="E27" s="32">
        <v>30</v>
      </c>
      <c r="F27" s="1" t="str">
        <f>VLOOKUP(B27,[1]Sheet2!$B$2:$E$215,2,0)</f>
        <v>长沙市</v>
      </c>
      <c r="G27" s="1" t="str">
        <f>VLOOKUP(B27,[1]Sheet2!$B$2:$E$215,3,0)</f>
        <v>湖南湘江新区</v>
      </c>
      <c r="H27" s="1" t="str">
        <f>VLOOKUP(B27,[1]Sheet2!$B$2:$E$215,4,0)</f>
        <v>2026年度省级多层次资本市场建设奖补资金——区域性股权市场分层培育补助</v>
      </c>
      <c r="I27" s="1" t="b">
        <f t="shared" si="0"/>
        <v>1</v>
      </c>
      <c r="J27" s="1" t="b">
        <f t="shared" si="1"/>
        <v>1</v>
      </c>
    </row>
    <row r="28" s="35" customFormat="1" ht="23.25" customHeight="1" spans="1:10">
      <c r="A28" s="15">
        <v>17</v>
      </c>
      <c r="B28" s="37" t="s">
        <v>48</v>
      </c>
      <c r="C28" s="17" t="s">
        <v>19</v>
      </c>
      <c r="D28" s="18" t="s">
        <v>46</v>
      </c>
      <c r="E28" s="32">
        <v>30</v>
      </c>
      <c r="F28" s="1" t="e">
        <f>VLOOKUP(B28,[1]Sheet2!$B$2:$E$215,2,0)</f>
        <v>#N/A</v>
      </c>
      <c r="G28" s="1" t="e">
        <f>VLOOKUP(B28,[1]Sheet2!$B$2:$E$215,3,0)</f>
        <v>#N/A</v>
      </c>
      <c r="H28" s="1" t="e">
        <f>VLOOKUP(B28,[1]Sheet2!$B$2:$E$215,4,0)</f>
        <v>#N/A</v>
      </c>
      <c r="I28" s="1" t="e">
        <f t="shared" si="0"/>
        <v>#N/A</v>
      </c>
      <c r="J28" s="1" t="e">
        <f t="shared" si="1"/>
        <v>#N/A</v>
      </c>
    </row>
    <row r="29" s="35" customFormat="1" ht="23.25" customHeight="1" spans="1:10">
      <c r="A29" s="15">
        <v>18</v>
      </c>
      <c r="B29" s="16" t="s">
        <v>49</v>
      </c>
      <c r="C29" s="17" t="s">
        <v>19</v>
      </c>
      <c r="D29" s="18" t="s">
        <v>50</v>
      </c>
      <c r="E29" s="32">
        <v>30</v>
      </c>
      <c r="F29" s="1" t="str">
        <f>VLOOKUP(B29,[1]Sheet2!$B$2:$E$215,2,0)</f>
        <v>长沙市</v>
      </c>
      <c r="G29" s="1" t="str">
        <f>VLOOKUP(B29,[1]Sheet2!$B$2:$E$215,3,0)</f>
        <v>宁乡市</v>
      </c>
      <c r="H29" s="1" t="str">
        <f>VLOOKUP(B29,[1]Sheet2!$B$2:$E$215,4,0)</f>
        <v>2026年度省级多层次资本市场建设奖补资金——区域性股权市场分层培育补助</v>
      </c>
      <c r="I29" s="1" t="b">
        <f t="shared" si="0"/>
        <v>1</v>
      </c>
      <c r="J29" s="1" t="b">
        <f t="shared" si="1"/>
        <v>1</v>
      </c>
    </row>
    <row r="30" s="35" customFormat="1" ht="23.25" customHeight="1" spans="1:10">
      <c r="A30" s="15">
        <v>19</v>
      </c>
      <c r="B30" s="16" t="s">
        <v>51</v>
      </c>
      <c r="C30" s="17" t="s">
        <v>19</v>
      </c>
      <c r="D30" s="18" t="s">
        <v>20</v>
      </c>
      <c r="E30" s="32">
        <v>30</v>
      </c>
      <c r="F30" s="1" t="str">
        <f>VLOOKUP(B30,[1]Sheet2!$B$2:$E$215,2,0)</f>
        <v>长沙市</v>
      </c>
      <c r="G30" s="1" t="str">
        <f>VLOOKUP(B30,[1]Sheet2!$B$2:$E$215,3,0)</f>
        <v>浏阳市</v>
      </c>
      <c r="H30" s="1" t="str">
        <f>VLOOKUP(B30,[1]Sheet2!$B$2:$E$215,4,0)</f>
        <v>2026年度省级多层次资本市场建设奖补资金——区域性股权市场分层培育补助</v>
      </c>
      <c r="I30" s="1" t="b">
        <f t="shared" si="0"/>
        <v>1</v>
      </c>
      <c r="J30" s="1" t="b">
        <f t="shared" si="1"/>
        <v>1</v>
      </c>
    </row>
    <row r="31" s="35" customFormat="1" ht="23.25" customHeight="1" spans="1:10">
      <c r="A31" s="15">
        <v>20</v>
      </c>
      <c r="B31" s="16" t="s">
        <v>52</v>
      </c>
      <c r="C31" s="17" t="s">
        <v>19</v>
      </c>
      <c r="D31" s="18" t="s">
        <v>46</v>
      </c>
      <c r="E31" s="32">
        <v>30</v>
      </c>
      <c r="F31" s="1" t="str">
        <f>VLOOKUP(B31,[1]Sheet2!$B$2:$E$215,2,0)</f>
        <v>长沙市</v>
      </c>
      <c r="G31" s="1" t="str">
        <f>VLOOKUP(B31,[1]Sheet2!$B$2:$E$215,3,0)</f>
        <v>湖南湘江新区</v>
      </c>
      <c r="H31" s="1" t="str">
        <f>VLOOKUP(B31,[1]Sheet2!$B$2:$E$215,4,0)</f>
        <v>2026年度省级多层次资本市场建设奖补资金——区域性股权市场分层培育补助</v>
      </c>
      <c r="I31" s="1" t="b">
        <f t="shared" si="0"/>
        <v>1</v>
      </c>
      <c r="J31" s="1" t="b">
        <f t="shared" si="1"/>
        <v>1</v>
      </c>
    </row>
    <row r="32" s="35" customFormat="1" ht="23.25" customHeight="1" spans="1:10">
      <c r="A32" s="15">
        <v>21</v>
      </c>
      <c r="B32" s="16" t="s">
        <v>53</v>
      </c>
      <c r="C32" s="17" t="s">
        <v>19</v>
      </c>
      <c r="D32" s="18" t="s">
        <v>46</v>
      </c>
      <c r="E32" s="32">
        <v>30</v>
      </c>
      <c r="F32" s="1" t="str">
        <f>VLOOKUP(B32,[1]Sheet2!$B$2:$E$215,2,0)</f>
        <v>长沙市</v>
      </c>
      <c r="G32" s="1" t="str">
        <f>VLOOKUP(B32,[1]Sheet2!$B$2:$E$215,3,0)</f>
        <v>湖南湘江新区</v>
      </c>
      <c r="H32" s="1" t="str">
        <f>VLOOKUP(B32,[1]Sheet2!$B$2:$E$215,4,0)</f>
        <v>2026年度省级多层次资本市场建设奖补资金——区域性股权市场分层培育补助</v>
      </c>
      <c r="I32" s="1" t="b">
        <f t="shared" si="0"/>
        <v>1</v>
      </c>
      <c r="J32" s="1" t="b">
        <f t="shared" si="1"/>
        <v>1</v>
      </c>
    </row>
    <row r="33" s="35" customFormat="1" ht="23.25" customHeight="1" spans="1:10">
      <c r="A33" s="15">
        <v>22</v>
      </c>
      <c r="B33" s="16" t="s">
        <v>54</v>
      </c>
      <c r="C33" s="17" t="s">
        <v>19</v>
      </c>
      <c r="D33" s="18" t="s">
        <v>46</v>
      </c>
      <c r="E33" s="32">
        <v>30</v>
      </c>
      <c r="F33" s="1" t="str">
        <f>VLOOKUP(B33,[1]Sheet2!$B$2:$E$215,2,0)</f>
        <v>长沙市</v>
      </c>
      <c r="G33" s="1" t="str">
        <f>VLOOKUP(B33,[1]Sheet2!$B$2:$E$215,3,0)</f>
        <v>湖南湘江新区</v>
      </c>
      <c r="H33" s="1" t="str">
        <f>VLOOKUP(B33,[1]Sheet2!$B$2:$E$215,4,0)</f>
        <v>2026年度省级多层次资本市场建设奖补资金——区域性股权市场分层培育补助</v>
      </c>
      <c r="I33" s="1" t="b">
        <f t="shared" si="0"/>
        <v>1</v>
      </c>
      <c r="J33" s="1" t="b">
        <f t="shared" si="1"/>
        <v>1</v>
      </c>
    </row>
    <row r="34" s="35" customFormat="1" ht="23.25" customHeight="1" spans="1:10">
      <c r="A34" s="15">
        <v>23</v>
      </c>
      <c r="B34" s="16" t="s">
        <v>55</v>
      </c>
      <c r="C34" s="17" t="s">
        <v>19</v>
      </c>
      <c r="D34" s="18" t="s">
        <v>46</v>
      </c>
      <c r="E34" s="32">
        <v>30</v>
      </c>
      <c r="F34" s="1" t="str">
        <f>VLOOKUP(B34,[1]Sheet2!$B$2:$E$215,2,0)</f>
        <v>长沙市</v>
      </c>
      <c r="G34" s="1" t="str">
        <f>VLOOKUP(B34,[1]Sheet2!$B$2:$E$215,3,0)</f>
        <v>湖南湘江新区</v>
      </c>
      <c r="H34" s="1" t="str">
        <f>VLOOKUP(B34,[1]Sheet2!$B$2:$E$215,4,0)</f>
        <v>2026年度省级多层次资本市场建设奖补资金——区域性股权市场分层培育补助</v>
      </c>
      <c r="I34" s="1" t="b">
        <f t="shared" si="0"/>
        <v>1</v>
      </c>
      <c r="J34" s="1" t="b">
        <f t="shared" si="1"/>
        <v>1</v>
      </c>
    </row>
    <row r="35" s="35" customFormat="1" ht="23.25" customHeight="1" spans="1:10">
      <c r="A35" s="15">
        <v>24</v>
      </c>
      <c r="B35" s="16" t="s">
        <v>56</v>
      </c>
      <c r="C35" s="17" t="s">
        <v>14</v>
      </c>
      <c r="D35" s="18" t="s">
        <v>57</v>
      </c>
      <c r="E35" s="32">
        <v>30</v>
      </c>
      <c r="F35" s="1" t="str">
        <f>VLOOKUP(B35,[1]Sheet2!$B$2:$E$215,2,0)</f>
        <v>株洲市</v>
      </c>
      <c r="G35" s="1" t="str">
        <f>VLOOKUP(B35,[1]Sheet2!$B$2:$E$215,3,0)</f>
        <v>荷塘区</v>
      </c>
      <c r="H35" s="1" t="str">
        <f>VLOOKUP(B35,[1]Sheet2!$B$2:$E$215,4,0)</f>
        <v>2026年度省级多层次资本市场建设奖补资金——区域性股权市场分层培育补助</v>
      </c>
      <c r="I35" s="1" t="b">
        <f t="shared" si="0"/>
        <v>1</v>
      </c>
      <c r="J35" s="1" t="b">
        <v>1</v>
      </c>
    </row>
    <row r="36" s="35" customFormat="1" ht="23.25" customHeight="1" spans="1:10">
      <c r="A36" s="15">
        <v>25</v>
      </c>
      <c r="B36" s="16" t="s">
        <v>58</v>
      </c>
      <c r="C36" s="17" t="s">
        <v>14</v>
      </c>
      <c r="D36" s="18" t="s">
        <v>15</v>
      </c>
      <c r="E36" s="32">
        <v>30</v>
      </c>
      <c r="F36" s="1" t="str">
        <f>VLOOKUP(B36,[1]Sheet2!$B$2:$E$215,2,0)</f>
        <v>株洲市</v>
      </c>
      <c r="G36" s="1" t="str">
        <f>VLOOKUP(B36,[1]Sheet2!$B$2:$E$215,3,0)</f>
        <v>天元区</v>
      </c>
      <c r="H36" s="1" t="str">
        <f>VLOOKUP(B36,[1]Sheet2!$B$2:$E$215,4,0)</f>
        <v>2026年度省级多层次资本市场建设奖补资金——区域性股权市场分层培育补助</v>
      </c>
      <c r="I36" s="1" t="b">
        <f t="shared" si="0"/>
        <v>1</v>
      </c>
      <c r="J36" s="1" t="b">
        <f t="shared" si="1"/>
        <v>1</v>
      </c>
    </row>
    <row r="37" s="35" customFormat="1" ht="23.25" customHeight="1" spans="1:10">
      <c r="A37" s="15">
        <v>26</v>
      </c>
      <c r="B37" s="16" t="s">
        <v>59</v>
      </c>
      <c r="C37" s="17" t="s">
        <v>14</v>
      </c>
      <c r="D37" s="18" t="s">
        <v>60</v>
      </c>
      <c r="E37" s="32">
        <v>30</v>
      </c>
      <c r="F37" s="1" t="str">
        <f>VLOOKUP(B37,[1]Sheet2!$B$2:$E$215,2,0)</f>
        <v>株洲市</v>
      </c>
      <c r="G37" s="1" t="str">
        <f>VLOOKUP(B37,[1]Sheet2!$B$2:$E$215,3,0)</f>
        <v>醴陵市</v>
      </c>
      <c r="H37" s="1" t="str">
        <f>VLOOKUP(B37,[1]Sheet2!$B$2:$E$215,4,0)</f>
        <v>2026年度省级多层次资本市场建设奖补资金——区域性股权市场分层培育补助</v>
      </c>
      <c r="I37" s="1" t="b">
        <f t="shared" si="0"/>
        <v>1</v>
      </c>
      <c r="J37" s="1" t="b">
        <f t="shared" si="1"/>
        <v>1</v>
      </c>
    </row>
    <row r="38" s="35" customFormat="1" ht="23.25" customHeight="1" spans="1:10">
      <c r="A38" s="15">
        <v>27</v>
      </c>
      <c r="B38" s="16" t="s">
        <v>61</v>
      </c>
      <c r="C38" s="17" t="s">
        <v>14</v>
      </c>
      <c r="D38" s="18" t="s">
        <v>60</v>
      </c>
      <c r="E38" s="32">
        <v>30</v>
      </c>
      <c r="F38" s="1" t="str">
        <f>VLOOKUP(B38,[1]Sheet2!$B$2:$E$215,2,0)</f>
        <v>株洲市</v>
      </c>
      <c r="G38" s="1" t="str">
        <f>VLOOKUP(B38,[1]Sheet2!$B$2:$E$215,3,0)</f>
        <v>醴陵市</v>
      </c>
      <c r="H38" s="1" t="str">
        <f>VLOOKUP(B38,[1]Sheet2!$B$2:$E$215,4,0)</f>
        <v>2026年度省级多层次资本市场建设奖补资金——区域性股权市场分层培育补助</v>
      </c>
      <c r="I38" s="1" t="b">
        <f t="shared" si="0"/>
        <v>1</v>
      </c>
      <c r="J38" s="1" t="b">
        <f t="shared" si="1"/>
        <v>1</v>
      </c>
    </row>
    <row r="39" s="35" customFormat="1" ht="23.25" customHeight="1" spans="1:10">
      <c r="A39" s="15">
        <v>28</v>
      </c>
      <c r="B39" s="16" t="s">
        <v>62</v>
      </c>
      <c r="C39" s="17" t="s">
        <v>19</v>
      </c>
      <c r="D39" s="18" t="s">
        <v>63</v>
      </c>
      <c r="E39" s="32">
        <v>30</v>
      </c>
      <c r="F39" s="1" t="str">
        <f>VLOOKUP(B39,[1]Sheet2!$B$2:$E$215,2,0)</f>
        <v>长沙市</v>
      </c>
      <c r="G39" s="1" t="str">
        <f>VLOOKUP(B39,[1]Sheet2!$B$2:$E$215,3,0)</f>
        <v>望城区</v>
      </c>
      <c r="H39" s="1" t="str">
        <f>VLOOKUP(B39,[1]Sheet2!$B$2:$E$215,4,0)</f>
        <v>2026年度省级多层次资本市场建设奖补资金——区域性股权市场分层培育补助</v>
      </c>
      <c r="I39" s="1" t="b">
        <f t="shared" si="0"/>
        <v>1</v>
      </c>
      <c r="J39" s="1" t="b">
        <v>1</v>
      </c>
    </row>
    <row r="40" s="35" customFormat="1" ht="23.25" customHeight="1" spans="1:10">
      <c r="A40" s="15">
        <v>29</v>
      </c>
      <c r="B40" s="16" t="s">
        <v>64</v>
      </c>
      <c r="C40" s="17" t="s">
        <v>19</v>
      </c>
      <c r="D40" s="18" t="s">
        <v>65</v>
      </c>
      <c r="E40" s="32">
        <v>30</v>
      </c>
      <c r="F40" s="1" t="str">
        <f>VLOOKUP(B40,[1]Sheet2!$B$2:$E$215,2,0)</f>
        <v>长沙市</v>
      </c>
      <c r="G40" s="1" t="str">
        <f>VLOOKUP(B40,[1]Sheet2!$B$2:$E$215,3,0)</f>
        <v>长沙经开区</v>
      </c>
      <c r="H40" s="1" t="str">
        <f>VLOOKUP(B40,[1]Sheet2!$B$2:$E$215,4,0)</f>
        <v>2026年度省级多层次资本市场建设奖补资金——区域性股权市场分层培育补助</v>
      </c>
      <c r="I40" s="1" t="b">
        <f t="shared" si="0"/>
        <v>1</v>
      </c>
      <c r="J40" s="1" t="b">
        <v>1</v>
      </c>
    </row>
    <row r="41" s="35" customFormat="1" ht="23.25" customHeight="1" spans="1:10">
      <c r="A41" s="15">
        <v>30</v>
      </c>
      <c r="B41" s="16" t="s">
        <v>66</v>
      </c>
      <c r="C41" s="17" t="s">
        <v>19</v>
      </c>
      <c r="D41" s="18" t="s">
        <v>46</v>
      </c>
      <c r="E41" s="32">
        <v>30</v>
      </c>
      <c r="F41" s="1" t="str">
        <f>VLOOKUP(B41,[1]Sheet2!$B$2:$E$215,2,0)</f>
        <v>长沙市</v>
      </c>
      <c r="G41" s="1" t="str">
        <f>VLOOKUP(B41,[1]Sheet2!$B$2:$E$215,3,0)</f>
        <v>湖南湘江新区</v>
      </c>
      <c r="H41" s="1" t="str">
        <f>VLOOKUP(B41,[1]Sheet2!$B$2:$E$215,4,0)</f>
        <v>2026年度支持大学生创新创业奖补资金——支持大学生创新创业企业到区域性股权市场挂牌补助</v>
      </c>
      <c r="I41" s="1" t="b">
        <f t="shared" ref="I41:I72" si="2">F41=C41</f>
        <v>1</v>
      </c>
      <c r="J41" s="1" t="b">
        <f t="shared" ref="J41:J72" si="3">G41=D41</f>
        <v>1</v>
      </c>
    </row>
    <row r="42" s="35" customFormat="1" ht="23.25" customHeight="1" spans="1:10">
      <c r="A42" s="15">
        <v>31</v>
      </c>
      <c r="B42" s="16" t="s">
        <v>67</v>
      </c>
      <c r="C42" s="17" t="s">
        <v>19</v>
      </c>
      <c r="D42" s="18" t="s">
        <v>46</v>
      </c>
      <c r="E42" s="32">
        <v>30</v>
      </c>
      <c r="F42" s="1" t="str">
        <f>VLOOKUP(B42,[1]Sheet2!$B$2:$E$215,2,0)</f>
        <v>长沙市</v>
      </c>
      <c r="G42" s="1" t="str">
        <f>VLOOKUP(B42,[1]Sheet2!$B$2:$E$215,3,0)</f>
        <v>湖南湘江新区</v>
      </c>
      <c r="H42" s="1" t="str">
        <f>VLOOKUP(B42,[1]Sheet2!$B$2:$E$215,4,0)</f>
        <v>2026年度省级多层次资本市场建设奖补资金——区域性股权市场分层培育补助</v>
      </c>
      <c r="I42" s="1" t="b">
        <f t="shared" si="2"/>
        <v>1</v>
      </c>
      <c r="J42" s="1" t="b">
        <f t="shared" si="3"/>
        <v>1</v>
      </c>
    </row>
    <row r="43" s="35" customFormat="1" ht="23.25" customHeight="1" spans="1:10">
      <c r="A43" s="15">
        <v>32</v>
      </c>
      <c r="B43" s="16" t="s">
        <v>68</v>
      </c>
      <c r="C43" s="17" t="s">
        <v>19</v>
      </c>
      <c r="D43" s="18" t="s">
        <v>46</v>
      </c>
      <c r="E43" s="32">
        <v>25</v>
      </c>
      <c r="F43" s="1" t="str">
        <f>VLOOKUP(B43,[1]Sheet2!$B$2:$E$215,2,0)</f>
        <v>长沙市</v>
      </c>
      <c r="G43" s="1" t="str">
        <f>VLOOKUP(B43,[1]Sheet2!$B$2:$E$215,3,0)</f>
        <v>湖南湘江新区</v>
      </c>
      <c r="H43" s="1" t="str">
        <f>VLOOKUP(B43,[1]Sheet2!$B$2:$E$215,4,0)</f>
        <v>2026年度支持大学生创新创业奖补资金——支持大学生创新创业企业到区域性股权市场挂牌补助</v>
      </c>
      <c r="I43" s="1" t="b">
        <f t="shared" si="2"/>
        <v>1</v>
      </c>
      <c r="J43" s="1" t="b">
        <f t="shared" si="3"/>
        <v>1</v>
      </c>
    </row>
    <row r="44" s="35" customFormat="1" ht="23.25" customHeight="1" spans="1:10">
      <c r="A44" s="15">
        <v>33</v>
      </c>
      <c r="B44" s="16" t="s">
        <v>69</v>
      </c>
      <c r="C44" s="17" t="s">
        <v>70</v>
      </c>
      <c r="D44" s="18" t="s">
        <v>71</v>
      </c>
      <c r="E44" s="32">
        <v>30</v>
      </c>
      <c r="F44" s="1" t="str">
        <f>VLOOKUP(B44,[1]Sheet2!$B$2:$E$215,2,0)</f>
        <v>益阳市</v>
      </c>
      <c r="G44" s="1" t="str">
        <f>VLOOKUP(B44,[1]Sheet2!$B$2:$E$215,3,0)</f>
        <v>桃江县</v>
      </c>
      <c r="H44" s="1" t="str">
        <f>VLOOKUP(B44,[1]Sheet2!$B$2:$E$215,4,0)</f>
        <v>2026年度省级多层次资本市场建设奖补资金——区域性股权市场分层培育补助</v>
      </c>
      <c r="I44" s="1" t="b">
        <f t="shared" si="2"/>
        <v>1</v>
      </c>
      <c r="J44" s="1" t="b">
        <f t="shared" si="3"/>
        <v>1</v>
      </c>
    </row>
    <row r="45" s="35" customFormat="1" ht="23.25" customHeight="1" spans="1:10">
      <c r="A45" s="15">
        <v>34</v>
      </c>
      <c r="B45" s="16" t="s">
        <v>72</v>
      </c>
      <c r="C45" s="17" t="s">
        <v>73</v>
      </c>
      <c r="D45" s="18" t="s">
        <v>74</v>
      </c>
      <c r="E45" s="32">
        <v>30</v>
      </c>
      <c r="F45" s="1" t="str">
        <f>VLOOKUP(B45,[1]Sheet2!$B$2:$E$215,2,0)</f>
        <v>郴州市</v>
      </c>
      <c r="G45" s="1" t="str">
        <f>VLOOKUP(B45,[1]Sheet2!$B$2:$E$215,3,0)</f>
        <v>苏仙区</v>
      </c>
      <c r="H45" s="1" t="str">
        <f>VLOOKUP(B45,[1]Sheet2!$B$2:$E$215,4,0)</f>
        <v>2026年度省级多层次资本市场建设奖补资金——区域性股权市场分层培育补助</v>
      </c>
      <c r="I45" s="1" t="b">
        <f t="shared" si="2"/>
        <v>1</v>
      </c>
      <c r="J45" s="1" t="b">
        <v>1</v>
      </c>
    </row>
    <row r="46" s="35" customFormat="1" ht="23.25" customHeight="1" spans="1:10">
      <c r="A46" s="15">
        <v>35</v>
      </c>
      <c r="B46" s="16" t="s">
        <v>75</v>
      </c>
      <c r="C46" s="17" t="s">
        <v>73</v>
      </c>
      <c r="D46" s="18" t="s">
        <v>76</v>
      </c>
      <c r="E46" s="40">
        <v>30</v>
      </c>
      <c r="F46" s="1" t="str">
        <f>VLOOKUP(B46,[1]Sheet2!$B$2:$E$215,2,0)</f>
        <v>郴州市</v>
      </c>
      <c r="G46" s="1" t="str">
        <f>VLOOKUP(B46,[1]Sheet2!$B$2:$E$215,3,0)</f>
        <v>临武县</v>
      </c>
      <c r="H46" s="1" t="str">
        <f>VLOOKUP(B46,[1]Sheet2!$B$2:$E$215,4,0)</f>
        <v>2026年度省级多层次资本市场建设奖补资金——区域性股权市场分层培育补助</v>
      </c>
      <c r="I46" s="1" t="b">
        <f t="shared" si="2"/>
        <v>1</v>
      </c>
      <c r="J46" s="1" t="b">
        <f t="shared" si="3"/>
        <v>1</v>
      </c>
    </row>
    <row r="47" s="2" customFormat="1" ht="23.25" customHeight="1" spans="1:10">
      <c r="A47" s="12" t="s">
        <v>21</v>
      </c>
      <c r="B47" s="12"/>
      <c r="C47" s="12"/>
      <c r="D47" s="12"/>
      <c r="E47" s="31">
        <f>SUM(E18:E46)</f>
        <v>865</v>
      </c>
      <c r="F47" s="1"/>
      <c r="G47" s="1"/>
      <c r="H47" s="1"/>
      <c r="I47" s="1"/>
      <c r="J47" s="1"/>
    </row>
    <row r="48" s="2" customFormat="1" ht="23.25" customHeight="1" spans="1:10">
      <c r="A48" s="13" t="s">
        <v>77</v>
      </c>
      <c r="B48" s="14"/>
      <c r="C48" s="14"/>
      <c r="D48" s="14"/>
      <c r="E48" s="14"/>
      <c r="F48" s="1"/>
      <c r="G48" s="1"/>
      <c r="H48" s="1"/>
      <c r="I48" s="1"/>
      <c r="J48" s="1"/>
    </row>
    <row r="49" s="2" customFormat="1" ht="23.25" customHeight="1" spans="1:10">
      <c r="A49" s="15">
        <v>36</v>
      </c>
      <c r="B49" s="16" t="s">
        <v>78</v>
      </c>
      <c r="C49" s="17" t="s">
        <v>11</v>
      </c>
      <c r="D49" s="18" t="s">
        <v>12</v>
      </c>
      <c r="E49" s="32">
        <v>50</v>
      </c>
      <c r="F49" s="1" t="str">
        <f>VLOOKUP(B49,[1]Sheet2!$B$2:$E$215,2,0)</f>
        <v>岳阳市</v>
      </c>
      <c r="G49" s="1" t="str">
        <f>VLOOKUP(B49,[1]Sheet2!$B$2:$E$215,3,0)</f>
        <v>湘阴县</v>
      </c>
      <c r="H49" s="1" t="str">
        <f>VLOOKUP(B49,[1]Sheet2!$B$2:$E$215,4,0)</f>
        <v>2026年度省级多层次资本市场建设奖补资金——债券发行补助</v>
      </c>
      <c r="I49" s="1" t="b">
        <f t="shared" si="2"/>
        <v>1</v>
      </c>
      <c r="J49" s="1" t="b">
        <f t="shared" si="3"/>
        <v>1</v>
      </c>
    </row>
    <row r="50" s="2" customFormat="1" ht="23.25" customHeight="1" spans="1:10">
      <c r="A50" s="15">
        <v>37</v>
      </c>
      <c r="B50" s="16" t="s">
        <v>79</v>
      </c>
      <c r="C50" s="17" t="s">
        <v>19</v>
      </c>
      <c r="D50" s="18" t="s">
        <v>20</v>
      </c>
      <c r="E50" s="32">
        <v>50</v>
      </c>
      <c r="F50" s="1" t="str">
        <f>VLOOKUP(B50,[1]Sheet2!$B$2:$E$215,2,0)</f>
        <v>长沙市</v>
      </c>
      <c r="G50" s="1" t="str">
        <f>VLOOKUP(B50,[1]Sheet2!$B$2:$E$215,3,0)</f>
        <v>浏阳市</v>
      </c>
      <c r="H50" s="1" t="str">
        <f>VLOOKUP(B50,[1]Sheet2!$B$2:$E$215,4,0)</f>
        <v>2026年度省级多层次资本市场建设奖补资金——债券发行补助</v>
      </c>
      <c r="I50" s="1" t="b">
        <f t="shared" si="2"/>
        <v>1</v>
      </c>
      <c r="J50" s="1" t="b">
        <f t="shared" si="3"/>
        <v>1</v>
      </c>
    </row>
    <row r="51" s="2" customFormat="1" ht="23.25" customHeight="1" spans="1:10">
      <c r="A51" s="15">
        <v>38</v>
      </c>
      <c r="B51" s="16" t="s">
        <v>80</v>
      </c>
      <c r="C51" s="17" t="s">
        <v>19</v>
      </c>
      <c r="D51" s="18" t="s">
        <v>81</v>
      </c>
      <c r="E51" s="32">
        <v>50</v>
      </c>
      <c r="F51" s="1" t="str">
        <f>VLOOKUP(B51,[1]Sheet2!$B$2:$E$215,2,0)</f>
        <v>长沙市</v>
      </c>
      <c r="G51" s="1" t="str">
        <f>VLOOKUP(B51,[1]Sheet2!$B$2:$E$215,3,0)</f>
        <v>长沙县</v>
      </c>
      <c r="H51" s="1" t="str">
        <f>VLOOKUP(B51,[1]Sheet2!$B$2:$E$215,4,0)</f>
        <v>2026年度省级多层次资本市场建设奖补资金——债券发行补助</v>
      </c>
      <c r="I51" s="1" t="b">
        <f t="shared" si="2"/>
        <v>1</v>
      </c>
      <c r="J51" s="1" t="b">
        <f t="shared" si="3"/>
        <v>1</v>
      </c>
    </row>
    <row r="52" s="2" customFormat="1" ht="23.25" customHeight="1" spans="1:10">
      <c r="A52" s="15">
        <v>39</v>
      </c>
      <c r="B52" s="16" t="s">
        <v>82</v>
      </c>
      <c r="C52" s="17" t="s">
        <v>83</v>
      </c>
      <c r="D52" s="18" t="s">
        <v>84</v>
      </c>
      <c r="E52" s="32">
        <v>50</v>
      </c>
      <c r="F52" s="1" t="str">
        <f>VLOOKUP(B52,[1]Sheet2!$B$2:$E$215,2,0)</f>
        <v>湘西土家族苗族自治州</v>
      </c>
      <c r="G52" s="1" t="str">
        <f>VLOOKUP(B52,[1]Sheet2!$B$2:$E$215,3,0)</f>
        <v>吉首市</v>
      </c>
      <c r="H52" s="1" t="str">
        <f>VLOOKUP(B52,[1]Sheet2!$B$2:$E$215,4,0)</f>
        <v>2026年度省级多层次资本市场建设奖补资金——债券发行补助</v>
      </c>
      <c r="I52" s="1" t="b">
        <f t="shared" si="2"/>
        <v>1</v>
      </c>
      <c r="J52" s="1" t="b">
        <f t="shared" si="3"/>
        <v>1</v>
      </c>
    </row>
    <row r="53" s="2" customFormat="1" ht="23.25" customHeight="1" spans="1:10">
      <c r="A53" s="15">
        <v>40</v>
      </c>
      <c r="B53" s="37" t="s">
        <v>85</v>
      </c>
      <c r="C53" s="17" t="s">
        <v>27</v>
      </c>
      <c r="D53" s="18" t="s">
        <v>86</v>
      </c>
      <c r="E53" s="32">
        <v>50</v>
      </c>
      <c r="F53" s="1" t="e">
        <f>VLOOKUP(B53,[1]Sheet2!$B$2:$E$215,2,0)</f>
        <v>#N/A</v>
      </c>
      <c r="G53" s="1" t="e">
        <f>VLOOKUP(B53,[1]Sheet2!$B$2:$E$215,3,0)</f>
        <v>#N/A</v>
      </c>
      <c r="H53" s="1" t="e">
        <f>VLOOKUP(B53,[1]Sheet2!$B$2:$E$215,4,0)</f>
        <v>#N/A</v>
      </c>
      <c r="I53" s="1" t="e">
        <f t="shared" si="2"/>
        <v>#N/A</v>
      </c>
      <c r="J53" s="1" t="e">
        <f t="shared" si="3"/>
        <v>#N/A</v>
      </c>
    </row>
    <row r="54" s="2" customFormat="1" ht="23.25" customHeight="1" spans="1:10">
      <c r="A54" s="15">
        <v>41</v>
      </c>
      <c r="B54" s="37" t="s">
        <v>87</v>
      </c>
      <c r="C54" s="17" t="s">
        <v>27</v>
      </c>
      <c r="D54" s="18"/>
      <c r="E54" s="32">
        <v>50</v>
      </c>
      <c r="F54" s="1" t="e">
        <f>VLOOKUP(B54,[1]Sheet2!$B$2:$E$215,2,0)</f>
        <v>#N/A</v>
      </c>
      <c r="G54" s="1" t="e">
        <f>VLOOKUP(B54,[1]Sheet2!$B$2:$E$215,3,0)</f>
        <v>#N/A</v>
      </c>
      <c r="H54" s="1" t="e">
        <f>VLOOKUP(B54,[1]Sheet2!$B$2:$E$215,4,0)</f>
        <v>#N/A</v>
      </c>
      <c r="I54" s="1" t="e">
        <f t="shared" si="2"/>
        <v>#N/A</v>
      </c>
      <c r="J54" s="1" t="e">
        <f t="shared" si="3"/>
        <v>#N/A</v>
      </c>
    </row>
    <row r="55" s="2" customFormat="1" ht="23.25" customHeight="1" spans="1:10">
      <c r="A55" s="12" t="s">
        <v>21</v>
      </c>
      <c r="B55" s="12"/>
      <c r="C55" s="12"/>
      <c r="D55" s="12"/>
      <c r="E55" s="31">
        <f>SUM(E49:E54)</f>
        <v>300</v>
      </c>
      <c r="F55" s="1"/>
      <c r="G55" s="1"/>
      <c r="H55" s="1"/>
      <c r="I55" s="1"/>
      <c r="J55" s="1"/>
    </row>
    <row r="56" s="2" customFormat="1" ht="23.25" customHeight="1" spans="1:10">
      <c r="A56" s="13" t="s">
        <v>88</v>
      </c>
      <c r="B56" s="14"/>
      <c r="C56" s="14"/>
      <c r="D56" s="14"/>
      <c r="E56" s="14"/>
      <c r="F56" s="1"/>
      <c r="G56" s="1"/>
      <c r="H56" s="1"/>
      <c r="I56" s="1"/>
      <c r="J56" s="1"/>
    </row>
    <row r="57" s="2" customFormat="1" ht="23.25" customHeight="1" spans="1:10">
      <c r="A57" s="15">
        <v>42</v>
      </c>
      <c r="B57" s="16" t="s">
        <v>89</v>
      </c>
      <c r="C57" s="38"/>
      <c r="D57" s="39"/>
      <c r="E57" s="32">
        <v>36</v>
      </c>
      <c r="F57" s="1" t="str">
        <f>VLOOKUP(B57,[1]Sheet2!$B$2:$E$215,2,0)</f>
        <v>省属国企</v>
      </c>
      <c r="G57" s="1" t="str">
        <f>VLOOKUP(B57,[1]Sheet2!$B$2:$E$215,3,0)</f>
        <v>省属国企</v>
      </c>
      <c r="H57" s="1" t="str">
        <f>VLOOKUP(B57,[1]Sheet2!$B$2:$E$215,4,0)</f>
        <v>2026年度省级多层次资本市场建设奖补资金——股权投资类企业奖补</v>
      </c>
      <c r="I57" s="1" t="b">
        <f t="shared" si="2"/>
        <v>0</v>
      </c>
      <c r="J57" s="1" t="b">
        <f t="shared" si="3"/>
        <v>0</v>
      </c>
    </row>
    <row r="58" s="2" customFormat="1" ht="23.25" customHeight="1" spans="1:10">
      <c r="A58" s="15">
        <v>43</v>
      </c>
      <c r="B58" s="16" t="s">
        <v>90</v>
      </c>
      <c r="C58" s="17" t="s">
        <v>91</v>
      </c>
      <c r="D58" s="18" t="s">
        <v>92</v>
      </c>
      <c r="E58" s="32">
        <v>60</v>
      </c>
      <c r="F58" s="1" t="str">
        <f>VLOOKUP(B58,[1]Sheet2!$B$2:$E$215,2,0)</f>
        <v>长沙市</v>
      </c>
      <c r="G58" s="1" t="str">
        <f>VLOOKUP(B58,[1]Sheet2!$B$2:$E$215,3,0)</f>
        <v>天心区</v>
      </c>
      <c r="H58" s="1" t="str">
        <f>VLOOKUP(B58,[1]Sheet2!$B$2:$E$215,4,0)</f>
        <v>2026年度省级多层次资本市场建设奖补资金——股权投资类企业奖补</v>
      </c>
      <c r="I58" s="1" t="b">
        <v>1</v>
      </c>
      <c r="J58" s="1" t="b">
        <f t="shared" si="3"/>
        <v>1</v>
      </c>
    </row>
    <row r="59" s="2" customFormat="1" ht="23.25" customHeight="1" spans="1:10">
      <c r="A59" s="15">
        <v>44</v>
      </c>
      <c r="B59" s="16" t="s">
        <v>93</v>
      </c>
      <c r="C59" s="17" t="s">
        <v>91</v>
      </c>
      <c r="D59" s="39" t="s">
        <v>94</v>
      </c>
      <c r="E59" s="32">
        <v>9</v>
      </c>
      <c r="F59" s="1" t="str">
        <f>VLOOKUP(B59,[1]Sheet2!$B$2:$E$215,2,0)</f>
        <v>长沙市</v>
      </c>
      <c r="G59" s="1" t="str">
        <f>VLOOKUP(B59,[1]Sheet2!$B$2:$E$215,3,0)</f>
        <v>湖南湘江新区</v>
      </c>
      <c r="H59" s="1" t="str">
        <f>VLOOKUP(B59,[1]Sheet2!$B$2:$E$215,4,0)</f>
        <v>2026年度省级多层次资本市场建设奖补资金——股权投资类企业奖补</v>
      </c>
      <c r="I59" s="1" t="b">
        <f t="shared" si="2"/>
        <v>0</v>
      </c>
      <c r="J59" s="1" t="b">
        <f t="shared" si="3"/>
        <v>0</v>
      </c>
    </row>
    <row r="60" s="2" customFormat="1" ht="23.25" customHeight="1" spans="1:10">
      <c r="A60" s="15">
        <v>45</v>
      </c>
      <c r="B60" s="16" t="s">
        <v>95</v>
      </c>
      <c r="C60" s="17" t="s">
        <v>91</v>
      </c>
      <c r="D60" s="39" t="s">
        <v>94</v>
      </c>
      <c r="E60" s="32">
        <v>9</v>
      </c>
      <c r="F60" s="1" t="str">
        <f>VLOOKUP(B60,[1]Sheet2!$B$2:$E$215,2,0)</f>
        <v>长沙市</v>
      </c>
      <c r="G60" s="1" t="str">
        <f>VLOOKUP(B60,[1]Sheet2!$B$2:$E$215,3,0)</f>
        <v>湖南湘江新区</v>
      </c>
      <c r="H60" s="1" t="str">
        <f>VLOOKUP(B60,[1]Sheet2!$B$2:$E$215,4,0)</f>
        <v>2026年度省级多层次资本市场建设奖补资金——股权投资类企业奖补</v>
      </c>
      <c r="I60" s="1" t="b">
        <f t="shared" si="2"/>
        <v>0</v>
      </c>
      <c r="J60" s="1" t="b">
        <f t="shared" si="3"/>
        <v>0</v>
      </c>
    </row>
    <row r="61" s="2" customFormat="1" ht="23.25" customHeight="1" spans="1:10">
      <c r="A61" s="15">
        <v>46</v>
      </c>
      <c r="B61" s="16" t="s">
        <v>96</v>
      </c>
      <c r="C61" s="17" t="s">
        <v>91</v>
      </c>
      <c r="D61" s="39" t="s">
        <v>94</v>
      </c>
      <c r="E61" s="32">
        <v>39</v>
      </c>
      <c r="F61" s="1" t="str">
        <f>VLOOKUP(B61,[1]Sheet2!$B$2:$E$215,2,0)</f>
        <v>长沙市</v>
      </c>
      <c r="G61" s="1" t="str">
        <f>VLOOKUP(B61,[1]Sheet2!$B$2:$E$215,3,0)</f>
        <v>湖南湘江新区</v>
      </c>
      <c r="H61" s="1" t="str">
        <f>VLOOKUP(B61,[1]Sheet2!$B$2:$E$215,4,0)</f>
        <v>2026年度省级多层次资本市场建设奖补资金——股权投资类企业奖补</v>
      </c>
      <c r="I61" s="1" t="b">
        <f t="shared" si="2"/>
        <v>0</v>
      </c>
      <c r="J61" s="1" t="b">
        <f t="shared" si="3"/>
        <v>0</v>
      </c>
    </row>
    <row r="62" s="2" customFormat="1" ht="23.25" customHeight="1" spans="1:10">
      <c r="A62" s="15">
        <v>47</v>
      </c>
      <c r="B62" s="16" t="s">
        <v>97</v>
      </c>
      <c r="C62" s="17" t="s">
        <v>91</v>
      </c>
      <c r="D62" s="18" t="s">
        <v>98</v>
      </c>
      <c r="E62" s="32">
        <v>9</v>
      </c>
      <c r="F62" s="1" t="s">
        <v>19</v>
      </c>
      <c r="G62" s="1" t="s">
        <v>46</v>
      </c>
      <c r="H62" s="1" t="s">
        <v>99</v>
      </c>
      <c r="I62" s="1" t="b">
        <v>1</v>
      </c>
      <c r="J62" s="1" t="b">
        <v>1</v>
      </c>
    </row>
    <row r="63" s="2" customFormat="1" ht="23.25" customHeight="1" spans="1:10">
      <c r="A63" s="15">
        <v>48</v>
      </c>
      <c r="B63" s="16" t="s">
        <v>100</v>
      </c>
      <c r="C63" s="17" t="s">
        <v>91</v>
      </c>
      <c r="D63" s="18" t="s">
        <v>98</v>
      </c>
      <c r="E63" s="32">
        <v>30</v>
      </c>
      <c r="F63" s="1" t="str">
        <f>VLOOKUP(B63,[1]Sheet2!$B$2:$E$215,2,0)</f>
        <v>长沙市</v>
      </c>
      <c r="G63" s="1" t="str">
        <f>VLOOKUP(B63,[1]Sheet2!$B$2:$E$215,3,0)</f>
        <v>湖南湘江新区</v>
      </c>
      <c r="H63" s="1" t="str">
        <f>VLOOKUP(B63,[1]Sheet2!$B$2:$E$215,4,0)</f>
        <v>2026年度省级多层次资本市场建设奖补资金——股权投资类企业奖补</v>
      </c>
      <c r="I63" s="1" t="b">
        <v>1</v>
      </c>
      <c r="J63" s="1" t="b">
        <v>1</v>
      </c>
    </row>
    <row r="64" s="2" customFormat="1" ht="23.25" customHeight="1" spans="1:10">
      <c r="A64" s="15">
        <v>49</v>
      </c>
      <c r="B64" s="16" t="s">
        <v>101</v>
      </c>
      <c r="C64" s="17" t="s">
        <v>91</v>
      </c>
      <c r="D64" s="18" t="s">
        <v>98</v>
      </c>
      <c r="E64" s="32">
        <v>15</v>
      </c>
      <c r="F64" s="1" t="str">
        <f>VLOOKUP(B64,[1]Sheet2!$B$2:$E$215,2,0)</f>
        <v>长沙市</v>
      </c>
      <c r="G64" s="1" t="str">
        <f>VLOOKUP(B64,[1]Sheet2!$B$2:$E$215,3,0)</f>
        <v>湖南湘江新区</v>
      </c>
      <c r="H64" s="1" t="str">
        <f>VLOOKUP(B64,[1]Sheet2!$B$2:$E$215,4,0)</f>
        <v>2026年度省级多层次资本市场建设奖补资金——股权投资类企业奖补</v>
      </c>
      <c r="I64" s="1" t="b">
        <v>1</v>
      </c>
      <c r="J64" s="1" t="b">
        <v>1</v>
      </c>
    </row>
    <row r="65" s="2" customFormat="1" ht="23.25" customHeight="1" spans="1:10">
      <c r="A65" s="15">
        <v>50</v>
      </c>
      <c r="B65" s="16" t="s">
        <v>102</v>
      </c>
      <c r="C65" s="17" t="s">
        <v>91</v>
      </c>
      <c r="D65" s="18" t="s">
        <v>98</v>
      </c>
      <c r="E65" s="32">
        <v>9</v>
      </c>
      <c r="F65" s="1" t="str">
        <f>VLOOKUP(B65,[1]Sheet2!$B$2:$E$215,2,0)</f>
        <v>长沙市</v>
      </c>
      <c r="G65" s="1" t="str">
        <f>VLOOKUP(B65,[1]Sheet2!$B$2:$E$215,3,0)</f>
        <v>湖南湘江新区</v>
      </c>
      <c r="H65" s="1" t="str">
        <f>VLOOKUP(B65,[1]Sheet2!$B$2:$E$215,4,0)</f>
        <v>2026年度省级多层次资本市场建设奖补资金——股权投资类企业奖补</v>
      </c>
      <c r="I65" s="1" t="b">
        <v>1</v>
      </c>
      <c r="J65" s="1" t="b">
        <v>1</v>
      </c>
    </row>
    <row r="66" s="2" customFormat="1" ht="23.25" customHeight="1" spans="1:10">
      <c r="A66" s="15">
        <v>51</v>
      </c>
      <c r="B66" s="16" t="s">
        <v>103</v>
      </c>
      <c r="C66" s="17" t="s">
        <v>91</v>
      </c>
      <c r="D66" s="18" t="s">
        <v>98</v>
      </c>
      <c r="E66" s="32">
        <v>33</v>
      </c>
      <c r="F66" s="1" t="str">
        <f>VLOOKUP(B66,[1]Sheet2!$B$2:$E$215,2,0)</f>
        <v>长沙市</v>
      </c>
      <c r="G66" s="1" t="str">
        <f>VLOOKUP(B66,[1]Sheet2!$B$2:$E$215,3,0)</f>
        <v>湖南湘江新区</v>
      </c>
      <c r="H66" s="1" t="str">
        <f>VLOOKUP(B66,[1]Sheet2!$B$2:$E$215,4,0)</f>
        <v>2026年度省级多层次资本市场建设奖补资金——股权投资类企业奖补</v>
      </c>
      <c r="I66" s="1" t="b">
        <v>1</v>
      </c>
      <c r="J66" s="1" t="b">
        <v>1</v>
      </c>
    </row>
    <row r="67" s="2" customFormat="1" ht="23.25" customHeight="1" spans="1:10">
      <c r="A67" s="15">
        <v>52</v>
      </c>
      <c r="B67" s="16" t="s">
        <v>104</v>
      </c>
      <c r="C67" s="17" t="s">
        <v>91</v>
      </c>
      <c r="D67" s="18" t="s">
        <v>98</v>
      </c>
      <c r="E67" s="32">
        <v>69</v>
      </c>
      <c r="F67" s="1" t="str">
        <f>VLOOKUP(B67,[1]Sheet2!$B$2:$E$215,2,0)</f>
        <v>长沙市</v>
      </c>
      <c r="G67" s="1" t="str">
        <f>VLOOKUP(B67,[1]Sheet2!$B$2:$E$215,3,0)</f>
        <v>湖南湘江新区</v>
      </c>
      <c r="H67" s="1" t="str">
        <f>VLOOKUP(B67,[1]Sheet2!$B$2:$E$215,4,0)</f>
        <v>2026年度省级多层次资本市场建设奖补资金——股权投资类企业奖补</v>
      </c>
      <c r="I67" s="1" t="b">
        <v>1</v>
      </c>
      <c r="J67" s="1" t="b">
        <v>1</v>
      </c>
    </row>
    <row r="68" s="2" customFormat="1" ht="23.25" customHeight="1" spans="1:10">
      <c r="A68" s="15">
        <v>53</v>
      </c>
      <c r="B68" s="16" t="s">
        <v>105</v>
      </c>
      <c r="C68" s="17" t="s">
        <v>91</v>
      </c>
      <c r="D68" s="18" t="s">
        <v>98</v>
      </c>
      <c r="E68" s="32">
        <v>24</v>
      </c>
      <c r="F68" s="1" t="str">
        <f>VLOOKUP(B68,[1]Sheet2!$B$2:$E$215,2,0)</f>
        <v>长沙市</v>
      </c>
      <c r="G68" s="1" t="str">
        <f>VLOOKUP(B68,[1]Sheet2!$B$2:$E$215,3,0)</f>
        <v>湖南湘江新区</v>
      </c>
      <c r="H68" s="1" t="str">
        <f>VLOOKUP(B68,[1]Sheet2!$B$2:$E$215,4,0)</f>
        <v>2026年度省级多层次资本市场建设奖补资金——股权投资类企业奖补</v>
      </c>
      <c r="I68" s="1" t="b">
        <v>1</v>
      </c>
      <c r="J68" s="1" t="b">
        <v>1</v>
      </c>
    </row>
    <row r="69" s="2" customFormat="1" ht="23.25" customHeight="1" spans="1:10">
      <c r="A69" s="15">
        <v>54</v>
      </c>
      <c r="B69" s="16" t="s">
        <v>106</v>
      </c>
      <c r="C69" s="17" t="s">
        <v>91</v>
      </c>
      <c r="D69" s="18" t="s">
        <v>98</v>
      </c>
      <c r="E69" s="32">
        <v>9</v>
      </c>
      <c r="F69" s="1" t="str">
        <f>VLOOKUP(B69,[1]Sheet2!$B$2:$E$215,2,0)</f>
        <v>长沙市</v>
      </c>
      <c r="G69" s="1" t="str">
        <f>VLOOKUP(B69,[1]Sheet2!$B$2:$E$215,3,0)</f>
        <v>湖南湘江新区</v>
      </c>
      <c r="H69" s="1" t="str">
        <f>VLOOKUP(B69,[1]Sheet2!$B$2:$E$215,4,0)</f>
        <v>2026年度省级多层次资本市场建设奖补资金——股权投资类企业奖补</v>
      </c>
      <c r="I69" s="1" t="b">
        <v>1</v>
      </c>
      <c r="J69" s="1" t="b">
        <v>1</v>
      </c>
    </row>
    <row r="70" s="2" customFormat="1" ht="23.25" customHeight="1" spans="1:10">
      <c r="A70" s="15">
        <v>55</v>
      </c>
      <c r="B70" s="16" t="s">
        <v>107</v>
      </c>
      <c r="C70" s="17" t="s">
        <v>91</v>
      </c>
      <c r="D70" s="18" t="s">
        <v>98</v>
      </c>
      <c r="E70" s="32">
        <v>33</v>
      </c>
      <c r="F70" s="1" t="str">
        <f>VLOOKUP(B70,[1]Sheet2!$B$2:$E$215,2,0)</f>
        <v>长沙市</v>
      </c>
      <c r="G70" s="1" t="str">
        <f>VLOOKUP(B70,[1]Sheet2!$B$2:$E$215,3,0)</f>
        <v>湖南湘江新区</v>
      </c>
      <c r="H70" s="1" t="str">
        <f>VLOOKUP(B70,[1]Sheet2!$B$2:$E$215,4,0)</f>
        <v>2026年度省级多层次资本市场建设奖补资金——股权投资类企业奖补</v>
      </c>
      <c r="I70" s="1" t="b">
        <v>1</v>
      </c>
      <c r="J70" s="1" t="b">
        <v>1</v>
      </c>
    </row>
    <row r="71" s="2" customFormat="1" ht="23.25" customHeight="1" spans="1:10">
      <c r="A71" s="15">
        <v>56</v>
      </c>
      <c r="B71" s="16" t="s">
        <v>108</v>
      </c>
      <c r="C71" s="17" t="s">
        <v>91</v>
      </c>
      <c r="D71" s="18" t="s">
        <v>98</v>
      </c>
      <c r="E71" s="32">
        <v>60</v>
      </c>
      <c r="F71" s="1" t="str">
        <f>VLOOKUP(B71,[1]Sheet2!$B$2:$E$215,2,0)</f>
        <v>长沙市</v>
      </c>
      <c r="G71" s="1" t="str">
        <f>VLOOKUP(B71,[1]Sheet2!$B$2:$E$215,3,0)</f>
        <v>湖南湘江新区</v>
      </c>
      <c r="H71" s="1" t="str">
        <f>VLOOKUP(B71,[1]Sheet2!$B$2:$E$215,4,0)</f>
        <v>2026年度省级多层次资本市场建设奖补资金——股权投资类企业奖补</v>
      </c>
      <c r="I71" s="1" t="b">
        <v>1</v>
      </c>
      <c r="J71" s="1" t="b">
        <v>1</v>
      </c>
    </row>
    <row r="72" s="2" customFormat="1" ht="23.25" customHeight="1" spans="1:10">
      <c r="A72" s="15">
        <v>57</v>
      </c>
      <c r="B72" s="16" t="s">
        <v>109</v>
      </c>
      <c r="C72" s="17" t="s">
        <v>91</v>
      </c>
      <c r="D72" s="18" t="s">
        <v>98</v>
      </c>
      <c r="E72" s="32">
        <v>9</v>
      </c>
      <c r="F72" s="1" t="str">
        <f>VLOOKUP(B72,[1]Sheet2!$B$2:$E$215,2,0)</f>
        <v>长沙市</v>
      </c>
      <c r="G72" s="1" t="str">
        <f>VLOOKUP(B72,[1]Sheet2!$B$2:$E$215,3,0)</f>
        <v>湖南湘江新区</v>
      </c>
      <c r="H72" s="1" t="str">
        <f>VLOOKUP(B72,[1]Sheet2!$B$2:$E$215,4,0)</f>
        <v>2026年度省级多层次资本市场建设奖补资金——股权投资类企业奖补</v>
      </c>
      <c r="I72" s="1" t="b">
        <v>1</v>
      </c>
      <c r="J72" s="1" t="b">
        <v>1</v>
      </c>
    </row>
    <row r="73" s="2" customFormat="1" ht="23.25" customHeight="1" spans="1:10">
      <c r="A73" s="15">
        <v>58</v>
      </c>
      <c r="B73" s="16" t="s">
        <v>110</v>
      </c>
      <c r="C73" s="17" t="s">
        <v>91</v>
      </c>
      <c r="D73" s="18" t="s">
        <v>98</v>
      </c>
      <c r="E73" s="32">
        <v>9</v>
      </c>
      <c r="F73" s="1" t="str">
        <f>VLOOKUP(B73,[1]Sheet2!$B$2:$E$215,2,0)</f>
        <v>长沙市</v>
      </c>
      <c r="G73" s="1" t="str">
        <f>VLOOKUP(B73,[1]Sheet2!$B$2:$E$215,3,0)</f>
        <v>湖南湘江新区</v>
      </c>
      <c r="H73" s="1" t="str">
        <f>VLOOKUP(B73,[1]Sheet2!$B$2:$E$215,4,0)</f>
        <v>2026年度省级多层次资本市场建设奖补资金——股权投资类企业奖补</v>
      </c>
      <c r="I73" s="1" t="b">
        <v>1</v>
      </c>
      <c r="J73" s="1" t="b">
        <v>1</v>
      </c>
    </row>
    <row r="74" s="2" customFormat="1" ht="23.25" customHeight="1" spans="1:10">
      <c r="A74" s="15">
        <v>59</v>
      </c>
      <c r="B74" s="16" t="s">
        <v>111</v>
      </c>
      <c r="C74" s="17" t="s">
        <v>91</v>
      </c>
      <c r="D74" s="18" t="s">
        <v>98</v>
      </c>
      <c r="E74" s="32">
        <v>9</v>
      </c>
      <c r="F74" s="1" t="str">
        <f>VLOOKUP(B74,[1]Sheet2!$B$2:$E$215,2,0)</f>
        <v>长沙市</v>
      </c>
      <c r="G74" s="1" t="str">
        <f>VLOOKUP(B74,[1]Sheet2!$B$2:$E$215,3,0)</f>
        <v>湖南湘江新区</v>
      </c>
      <c r="H74" s="1" t="str">
        <f>VLOOKUP(B74,[1]Sheet2!$B$2:$E$215,4,0)</f>
        <v>2026年度省级多层次资本市场建设奖补资金——股权投资类企业奖补</v>
      </c>
      <c r="I74" s="1" t="b">
        <v>1</v>
      </c>
      <c r="J74" s="1" t="b">
        <v>1</v>
      </c>
    </row>
    <row r="75" s="2" customFormat="1" ht="23.25" customHeight="1" spans="1:10">
      <c r="A75" s="15">
        <v>60</v>
      </c>
      <c r="B75" s="16" t="s">
        <v>112</v>
      </c>
      <c r="C75" s="17" t="s">
        <v>91</v>
      </c>
      <c r="D75" s="18" t="s">
        <v>98</v>
      </c>
      <c r="E75" s="32">
        <v>9</v>
      </c>
      <c r="F75" s="1" t="str">
        <f>VLOOKUP(B75,[1]Sheet2!$B$2:$E$215,2,0)</f>
        <v>长沙市</v>
      </c>
      <c r="G75" s="1" t="str">
        <f>VLOOKUP(B75,[1]Sheet2!$B$2:$E$215,3,0)</f>
        <v>湖南湘江新区</v>
      </c>
      <c r="H75" s="1" t="str">
        <f>VLOOKUP(B75,[1]Sheet2!$B$2:$E$215,4,0)</f>
        <v>2026年度省级多层次资本市场建设奖补资金——股权投资类企业奖补</v>
      </c>
      <c r="I75" s="1" t="b">
        <v>1</v>
      </c>
      <c r="J75" s="1" t="b">
        <v>1</v>
      </c>
    </row>
    <row r="76" s="2" customFormat="1" ht="23.25" customHeight="1" spans="1:10">
      <c r="A76" s="15">
        <v>61</v>
      </c>
      <c r="B76" s="16" t="s">
        <v>113</v>
      </c>
      <c r="C76" s="17" t="s">
        <v>91</v>
      </c>
      <c r="D76" s="18" t="s">
        <v>98</v>
      </c>
      <c r="E76" s="32">
        <v>9</v>
      </c>
      <c r="F76" s="1" t="str">
        <f>VLOOKUP(B76,[1]Sheet2!$B$2:$E$215,2,0)</f>
        <v>长沙市</v>
      </c>
      <c r="G76" s="1" t="str">
        <f>VLOOKUP(B76,[1]Sheet2!$B$2:$E$215,3,0)</f>
        <v>湖南湘江新区</v>
      </c>
      <c r="H76" s="1" t="str">
        <f>VLOOKUP(B76,[1]Sheet2!$B$2:$E$215,4,0)</f>
        <v>2026年度省级多层次资本市场建设奖补资金——股权投资类企业奖补</v>
      </c>
      <c r="I76" s="1" t="b">
        <v>1</v>
      </c>
      <c r="J76" s="1" t="b">
        <v>1</v>
      </c>
    </row>
    <row r="77" s="2" customFormat="1" ht="23.25" customHeight="1" spans="1:10">
      <c r="A77" s="15">
        <v>62</v>
      </c>
      <c r="B77" s="16" t="s">
        <v>114</v>
      </c>
      <c r="C77" s="17" t="s">
        <v>91</v>
      </c>
      <c r="D77" s="18" t="s">
        <v>98</v>
      </c>
      <c r="E77" s="32">
        <v>9</v>
      </c>
      <c r="F77" s="1" t="str">
        <f>VLOOKUP(B77,[1]Sheet2!$B$2:$E$215,2,0)</f>
        <v>长沙市</v>
      </c>
      <c r="G77" s="1" t="str">
        <f>VLOOKUP(B77,[1]Sheet2!$B$2:$E$215,3,0)</f>
        <v>湖南湘江新区</v>
      </c>
      <c r="H77" s="1" t="str">
        <f>VLOOKUP(B77,[1]Sheet2!$B$2:$E$215,4,0)</f>
        <v>2026年度省级多层次资本市场建设奖补资金——股权投资类企业奖补</v>
      </c>
      <c r="I77" s="1" t="b">
        <v>1</v>
      </c>
      <c r="J77" s="1" t="b">
        <v>1</v>
      </c>
    </row>
    <row r="78" s="2" customFormat="1" ht="23.25" customHeight="1" spans="1:10">
      <c r="A78" s="15">
        <v>63</v>
      </c>
      <c r="B78" s="16" t="s">
        <v>115</v>
      </c>
      <c r="C78" s="17" t="s">
        <v>91</v>
      </c>
      <c r="D78" s="18" t="s">
        <v>98</v>
      </c>
      <c r="E78" s="32">
        <v>42</v>
      </c>
      <c r="F78" s="1" t="str">
        <f>VLOOKUP(B78,[1]Sheet2!$B$2:$E$215,2,0)</f>
        <v>长沙市</v>
      </c>
      <c r="G78" s="1" t="str">
        <f>VLOOKUP(B78,[1]Sheet2!$B$2:$E$215,3,0)</f>
        <v>湖南湘江新区</v>
      </c>
      <c r="H78" s="1" t="str">
        <f>VLOOKUP(B78,[1]Sheet2!$B$2:$E$215,4,0)</f>
        <v>2026年度省级多层次资本市场建设奖补资金——股权投资类企业奖补</v>
      </c>
      <c r="I78" s="1" t="b">
        <v>1</v>
      </c>
      <c r="J78" s="1" t="b">
        <v>1</v>
      </c>
    </row>
    <row r="79" s="2" customFormat="1" ht="23.25" customHeight="1" spans="1:10">
      <c r="A79" s="15">
        <v>64</v>
      </c>
      <c r="B79" s="16" t="s">
        <v>116</v>
      </c>
      <c r="C79" s="17" t="s">
        <v>91</v>
      </c>
      <c r="D79" s="18" t="s">
        <v>98</v>
      </c>
      <c r="E79" s="32">
        <v>21</v>
      </c>
      <c r="F79" s="1" t="str">
        <f>VLOOKUP(B79,[1]Sheet2!$B$2:$E$215,2,0)</f>
        <v>长沙市</v>
      </c>
      <c r="G79" s="1" t="str">
        <f>VLOOKUP(B79,[1]Sheet2!$B$2:$E$215,3,0)</f>
        <v>湖南湘江新区</v>
      </c>
      <c r="H79" s="1" t="str">
        <f>VLOOKUP(B79,[1]Sheet2!$B$2:$E$215,4,0)</f>
        <v>2026年度省级多层次资本市场建设奖补资金——股权投资类企业奖补</v>
      </c>
      <c r="I79" s="1" t="b">
        <v>1</v>
      </c>
      <c r="J79" s="1" t="b">
        <v>1</v>
      </c>
    </row>
    <row r="80" s="2" customFormat="1" ht="23.25" customHeight="1" spans="1:10">
      <c r="A80" s="15">
        <v>65</v>
      </c>
      <c r="B80" s="16" t="s">
        <v>117</v>
      </c>
      <c r="C80" s="17" t="s">
        <v>91</v>
      </c>
      <c r="D80" s="18" t="s">
        <v>98</v>
      </c>
      <c r="E80" s="32">
        <v>9</v>
      </c>
      <c r="F80" s="1" t="str">
        <f>VLOOKUP(B80,[1]Sheet2!$B$2:$E$215,2,0)</f>
        <v>长沙市</v>
      </c>
      <c r="G80" s="1" t="str">
        <f>VLOOKUP(B80,[1]Sheet2!$B$2:$E$215,3,0)</f>
        <v>湖南湘江新区</v>
      </c>
      <c r="H80" s="1" t="str">
        <f>VLOOKUP(B80,[1]Sheet2!$B$2:$E$215,4,0)</f>
        <v>2026年度省级多层次资本市场建设奖补资金——股权投资类企业奖补</v>
      </c>
      <c r="I80" s="1" t="b">
        <v>1</v>
      </c>
      <c r="J80" s="1" t="b">
        <v>1</v>
      </c>
    </row>
    <row r="81" s="2" customFormat="1" ht="23.25" customHeight="1" spans="1:10">
      <c r="A81" s="15">
        <v>66</v>
      </c>
      <c r="B81" s="41" t="s">
        <v>118</v>
      </c>
      <c r="C81" s="17" t="s">
        <v>91</v>
      </c>
      <c r="D81" s="18" t="s">
        <v>98</v>
      </c>
      <c r="E81" s="32">
        <v>12</v>
      </c>
      <c r="F81" s="1" t="e">
        <f>VLOOKUP(B81,[1]Sheet2!$B$2:$E$215,2,0)</f>
        <v>#N/A</v>
      </c>
      <c r="G81" s="1" t="e">
        <f>VLOOKUP(B81,[1]Sheet2!$B$2:$E$215,3,0)</f>
        <v>#N/A</v>
      </c>
      <c r="H81" s="1" t="e">
        <f>VLOOKUP(B81,[1]Sheet2!$B$2:$E$215,4,0)</f>
        <v>#N/A</v>
      </c>
      <c r="I81" s="1" t="e">
        <f>F81=C81</f>
        <v>#N/A</v>
      </c>
      <c r="J81" s="1" t="e">
        <f>G81=D81</f>
        <v>#N/A</v>
      </c>
    </row>
    <row r="82" s="2" customFormat="1" ht="23.25" customHeight="1" spans="1:10">
      <c r="A82" s="15">
        <v>67</v>
      </c>
      <c r="B82" s="37" t="s">
        <v>119</v>
      </c>
      <c r="C82" s="17" t="s">
        <v>91</v>
      </c>
      <c r="D82" s="18" t="s">
        <v>98</v>
      </c>
      <c r="E82" s="32">
        <v>12</v>
      </c>
      <c r="F82" s="1" t="e">
        <f>VLOOKUP(B82,[1]Sheet2!$B$2:$E$215,2,0)</f>
        <v>#N/A</v>
      </c>
      <c r="G82" s="1" t="e">
        <f>VLOOKUP(B82,[1]Sheet2!$B$2:$E$215,3,0)</f>
        <v>#N/A</v>
      </c>
      <c r="H82" s="1" t="e">
        <f>VLOOKUP(B82,[1]Sheet2!$B$2:$E$215,4,0)</f>
        <v>#N/A</v>
      </c>
      <c r="I82" s="1" t="e">
        <f>F82=C82</f>
        <v>#N/A</v>
      </c>
      <c r="J82" s="1" t="e">
        <f>G82=D82</f>
        <v>#N/A</v>
      </c>
    </row>
    <row r="83" s="2" customFormat="1" ht="23.25" customHeight="1" spans="1:10">
      <c r="A83" s="15">
        <v>68</v>
      </c>
      <c r="B83" s="41" t="s">
        <v>120</v>
      </c>
      <c r="C83" s="17" t="s">
        <v>121</v>
      </c>
      <c r="D83" s="18" t="s">
        <v>15</v>
      </c>
      <c r="E83" s="32">
        <v>9</v>
      </c>
      <c r="F83" s="1" t="e">
        <f>VLOOKUP(B83,[1]Sheet2!$B$2:$E$215,2,0)</f>
        <v>#N/A</v>
      </c>
      <c r="G83" s="1" t="e">
        <f>VLOOKUP(B83,[1]Sheet2!$B$2:$E$215,3,0)</f>
        <v>#N/A</v>
      </c>
      <c r="H83" s="1" t="e">
        <f>VLOOKUP(B83,[1]Sheet2!$B$2:$E$215,4,0)</f>
        <v>#N/A</v>
      </c>
      <c r="I83" s="1" t="e">
        <f>F83=C83</f>
        <v>#N/A</v>
      </c>
      <c r="J83" s="1" t="e">
        <f>G83=D83</f>
        <v>#N/A</v>
      </c>
    </row>
    <row r="84" s="2" customFormat="1" ht="23.25" customHeight="1" spans="1:10">
      <c r="A84" s="15">
        <v>69</v>
      </c>
      <c r="B84" s="16" t="s">
        <v>122</v>
      </c>
      <c r="C84" s="17" t="s">
        <v>121</v>
      </c>
      <c r="D84" s="18" t="s">
        <v>15</v>
      </c>
      <c r="E84" s="32">
        <v>18</v>
      </c>
      <c r="F84" s="1" t="str">
        <f>VLOOKUP(B84,[1]Sheet2!$B$2:$E$215,2,0)</f>
        <v>株洲市</v>
      </c>
      <c r="G84" s="1" t="str">
        <f>VLOOKUP(B84,[1]Sheet2!$B$2:$E$215,3,0)</f>
        <v>天元区</v>
      </c>
      <c r="H84" s="1" t="str">
        <f>VLOOKUP(B84,[1]Sheet2!$B$2:$E$215,4,0)</f>
        <v>2026年度省级多层次资本市场建设奖补资金——股权投资类企业奖补</v>
      </c>
      <c r="I84" s="1" t="b">
        <v>1</v>
      </c>
      <c r="J84" s="1" t="b">
        <f>G84=D84</f>
        <v>1</v>
      </c>
    </row>
    <row r="85" s="2" customFormat="1" ht="23.25" customHeight="1" spans="1:10">
      <c r="A85" s="15">
        <v>70</v>
      </c>
      <c r="B85" s="16" t="s">
        <v>123</v>
      </c>
      <c r="C85" s="17" t="s">
        <v>121</v>
      </c>
      <c r="D85" s="18" t="s">
        <v>124</v>
      </c>
      <c r="E85" s="32">
        <v>9</v>
      </c>
      <c r="F85" s="1" t="str">
        <f>VLOOKUP(B85,[1]Sheet2!$B$2:$E$215,2,0)</f>
        <v>株洲市</v>
      </c>
      <c r="G85" s="1" t="str">
        <f>VLOOKUP(B85,[1]Sheet2!$B$2:$E$215,3,0)</f>
        <v>株洲经开区</v>
      </c>
      <c r="H85" s="1" t="str">
        <f>VLOOKUP(B85,[1]Sheet2!$B$2:$E$215,4,0)</f>
        <v>2026年度省级多层次资本市场建设奖补资金——股权投资类企业奖补</v>
      </c>
      <c r="I85" s="1" t="b">
        <v>1</v>
      </c>
      <c r="J85" s="1" t="b">
        <v>1</v>
      </c>
    </row>
    <row r="86" s="2" customFormat="1" ht="23.25" customHeight="1" spans="1:10">
      <c r="A86" s="15">
        <v>71</v>
      </c>
      <c r="B86" s="41" t="s">
        <v>125</v>
      </c>
      <c r="C86" s="17" t="s">
        <v>121</v>
      </c>
      <c r="D86" s="18" t="s">
        <v>124</v>
      </c>
      <c r="E86" s="32">
        <v>18</v>
      </c>
      <c r="F86" s="1" t="e">
        <f>VLOOKUP(B86,[1]Sheet2!$B$2:$E$215,2,0)</f>
        <v>#N/A</v>
      </c>
      <c r="G86" s="1" t="e">
        <f>VLOOKUP(B86,[1]Sheet2!$B$2:$E$215,3,0)</f>
        <v>#N/A</v>
      </c>
      <c r="H86" s="1" t="e">
        <f>VLOOKUP(B86,[1]Sheet2!$B$2:$E$215,4,0)</f>
        <v>#N/A</v>
      </c>
      <c r="I86" s="1" t="e">
        <f>F86=C86</f>
        <v>#N/A</v>
      </c>
      <c r="J86" s="1" t="e">
        <f>G86=D86</f>
        <v>#N/A</v>
      </c>
    </row>
    <row r="87" s="2" customFormat="1" ht="23.25" customHeight="1" spans="1:10">
      <c r="A87" s="15">
        <v>72</v>
      </c>
      <c r="B87" s="16" t="s">
        <v>126</v>
      </c>
      <c r="C87" s="17" t="s">
        <v>127</v>
      </c>
      <c r="D87" s="18" t="s">
        <v>128</v>
      </c>
      <c r="E87" s="32">
        <v>12</v>
      </c>
      <c r="F87" s="1" t="str">
        <f>VLOOKUP(B87,[1]Sheet2!$B$2:$E$215,2,0)</f>
        <v>常德市</v>
      </c>
      <c r="G87" s="1" t="str">
        <f>VLOOKUP(B87,[1]Sheet2!$B$2:$E$215,3,0)</f>
        <v>常德柳叶湖旅游度假区</v>
      </c>
      <c r="H87" s="1" t="str">
        <f>VLOOKUP(B87,[1]Sheet2!$B$2:$E$215,4,0)</f>
        <v>2026年度省级多层次资本市场建设奖补资金——股权投资类企业奖补</v>
      </c>
      <c r="I87" s="1" t="b">
        <v>1</v>
      </c>
      <c r="J87" s="1" t="b">
        <v>1</v>
      </c>
    </row>
    <row r="88" s="2" customFormat="1" ht="23.25" customHeight="1" spans="1:10">
      <c r="A88" s="15">
        <v>73</v>
      </c>
      <c r="B88" s="16" t="s">
        <v>129</v>
      </c>
      <c r="C88" s="17" t="s">
        <v>127</v>
      </c>
      <c r="D88" s="18" t="s">
        <v>128</v>
      </c>
      <c r="E88" s="32">
        <v>24</v>
      </c>
      <c r="F88" s="1" t="str">
        <f>VLOOKUP(B88,[1]Sheet2!$B$2:$E$215,2,0)</f>
        <v>常德市</v>
      </c>
      <c r="G88" s="1" t="str">
        <f>VLOOKUP(B88,[1]Sheet2!$B$2:$E$215,3,0)</f>
        <v>常德柳叶湖旅游度假区</v>
      </c>
      <c r="H88" s="1" t="str">
        <f>VLOOKUP(B88,[1]Sheet2!$B$2:$E$215,4,0)</f>
        <v>2026年度省级多层次资本市场建设奖补资金——股权投资类企业奖补</v>
      </c>
      <c r="I88" s="1" t="b">
        <v>1</v>
      </c>
      <c r="J88" s="1" t="b">
        <v>1</v>
      </c>
    </row>
    <row r="89" s="2" customFormat="1" ht="23.25" customHeight="1" spans="1:10">
      <c r="A89" s="12" t="s">
        <v>21</v>
      </c>
      <c r="B89" s="12"/>
      <c r="C89" s="12"/>
      <c r="D89" s="12"/>
      <c r="E89" s="31">
        <f>SUM(E57:E88)</f>
        <v>684</v>
      </c>
      <c r="F89" s="1"/>
      <c r="G89" s="1"/>
      <c r="H89" s="1"/>
      <c r="I89" s="1"/>
      <c r="J89" s="1"/>
    </row>
    <row r="90" s="3" customFormat="1" ht="23.25" customHeight="1" spans="1:10">
      <c r="A90" s="13" t="s">
        <v>130</v>
      </c>
      <c r="B90" s="14"/>
      <c r="C90" s="14"/>
      <c r="D90" s="14"/>
      <c r="E90" s="14"/>
      <c r="F90" s="1"/>
      <c r="G90" s="1"/>
      <c r="H90" s="1"/>
      <c r="I90" s="1"/>
      <c r="J90" s="1"/>
    </row>
    <row r="91" s="1" customFormat="1" ht="23.25" customHeight="1" spans="1:10">
      <c r="A91" s="15">
        <v>74</v>
      </c>
      <c r="B91" s="36" t="s">
        <v>131</v>
      </c>
      <c r="C91" s="15" t="s">
        <v>132</v>
      </c>
      <c r="D91" s="15"/>
      <c r="E91" s="32">
        <v>468.96</v>
      </c>
      <c r="F91" s="1" t="str">
        <f>VLOOKUP(B91,[1]Sheet2!$B$2:$E$215,2,0)</f>
        <v>省属国企</v>
      </c>
      <c r="G91" s="1" t="str">
        <f>VLOOKUP(B91,[1]Sheet2!$B$2:$E$215,3,0)</f>
        <v>省属国企</v>
      </c>
      <c r="H91" s="1" t="str">
        <f>VLOOKUP(B91,[1]Sheet2!$B$2:$E$215,4,0)</f>
        <v>2026年度省级多层次资本市场建设奖补资金——资本市场重要主体补助</v>
      </c>
      <c r="I91" s="1" t="b">
        <v>1</v>
      </c>
      <c r="J91" s="1" t="b">
        <v>1</v>
      </c>
    </row>
    <row r="92" s="1" customFormat="1" ht="23.25" customHeight="1" spans="1:10">
      <c r="A92" s="15">
        <v>75</v>
      </c>
      <c r="B92" s="42" t="s">
        <v>133</v>
      </c>
      <c r="C92" s="43"/>
      <c r="D92" s="43"/>
      <c r="E92" s="32">
        <v>42.97</v>
      </c>
      <c r="F92" s="1" t="str">
        <f>VLOOKUP(B92,[1]Sheet2!$B$2:$E$215,2,0)</f>
        <v>长沙市</v>
      </c>
      <c r="G92" s="1" t="str">
        <f>VLOOKUP(B92,[1]Sheet2!$B$2:$E$215,3,0)</f>
        <v>湖南湘江新区</v>
      </c>
      <c r="H92" s="1" t="str">
        <f>VLOOKUP(B92,[1]Sheet2!$B$2:$E$215,4,0)</f>
        <v>2026年度省级多层次资本市场建设奖补资金——债券发行补助</v>
      </c>
      <c r="I92" s="1" t="b">
        <f>F92=C92</f>
        <v>0</v>
      </c>
      <c r="J92" s="1" t="b">
        <f>G92=D92</f>
        <v>0</v>
      </c>
    </row>
    <row r="93" s="2" customFormat="1" ht="23.25" customHeight="1" spans="1:10">
      <c r="A93" s="12" t="s">
        <v>21</v>
      </c>
      <c r="B93" s="12"/>
      <c r="C93" s="12"/>
      <c r="D93" s="12"/>
      <c r="E93" s="31">
        <f>SUM(E91:E92)</f>
        <v>511.93</v>
      </c>
      <c r="F93" s="1"/>
      <c r="G93" s="1"/>
      <c r="H93" s="1"/>
      <c r="I93" s="1"/>
      <c r="J93" s="1"/>
    </row>
    <row r="94" s="3" customFormat="1" ht="23.25" customHeight="1" spans="1:10">
      <c r="A94" s="13" t="s">
        <v>134</v>
      </c>
      <c r="B94" s="14"/>
      <c r="C94" s="14"/>
      <c r="D94" s="14"/>
      <c r="E94" s="14"/>
      <c r="F94" s="1"/>
      <c r="G94" s="1"/>
      <c r="H94" s="1"/>
      <c r="I94" s="1"/>
      <c r="J94" s="1"/>
    </row>
    <row r="95" s="35" customFormat="1" ht="23.25" customHeight="1" spans="1:10">
      <c r="A95" s="15">
        <v>76</v>
      </c>
      <c r="B95" s="36" t="s">
        <v>131</v>
      </c>
      <c r="C95" s="15" t="s">
        <v>132</v>
      </c>
      <c r="D95" s="15"/>
      <c r="E95" s="32">
        <v>361.4</v>
      </c>
      <c r="F95" s="1" t="str">
        <f>VLOOKUP(B95,[1]Sheet2!$B$2:$E$215,2,0)</f>
        <v>省属国企</v>
      </c>
      <c r="G95" s="1" t="str">
        <f>VLOOKUP(B95,[1]Sheet2!$B$2:$E$215,3,0)</f>
        <v>省属国企</v>
      </c>
      <c r="H95" s="1" t="str">
        <f>VLOOKUP(B95,[1]Sheet2!$B$2:$E$215,4,0)</f>
        <v>2026年度省级多层次资本市场建设奖补资金——资本市场重要主体补助</v>
      </c>
      <c r="I95" s="1" t="b">
        <v>1</v>
      </c>
      <c r="J95" s="1" t="b">
        <v>1</v>
      </c>
    </row>
    <row r="96" s="35" customFormat="1" ht="23.25" customHeight="1" spans="1:10">
      <c r="A96" s="12" t="s">
        <v>21</v>
      </c>
      <c r="B96" s="12"/>
      <c r="C96" s="12"/>
      <c r="D96" s="12"/>
      <c r="E96" s="31">
        <f>E95</f>
        <v>361.4</v>
      </c>
      <c r="F96" s="1"/>
      <c r="G96" s="1"/>
      <c r="H96" s="1"/>
      <c r="I96" s="1"/>
      <c r="J96" s="1"/>
    </row>
    <row r="97" s="35" customFormat="1" ht="23.25" customHeight="1" spans="1:10">
      <c r="A97" s="13" t="s">
        <v>135</v>
      </c>
      <c r="B97" s="14"/>
      <c r="C97" s="14"/>
      <c r="D97" s="14"/>
      <c r="E97" s="14"/>
      <c r="F97" s="1"/>
      <c r="G97" s="1"/>
      <c r="H97" s="1"/>
      <c r="I97" s="1"/>
      <c r="J97" s="1"/>
    </row>
    <row r="98" s="35" customFormat="1" ht="23.25" customHeight="1" spans="1:10">
      <c r="A98" s="15">
        <v>77</v>
      </c>
      <c r="B98" s="16" t="s">
        <v>136</v>
      </c>
      <c r="C98" s="17" t="s">
        <v>32</v>
      </c>
      <c r="D98" s="17" t="s">
        <v>137</v>
      </c>
      <c r="E98" s="45">
        <v>5</v>
      </c>
      <c r="F98" s="1" t="str">
        <f>VLOOKUP(B98,[1]Sheet2!$B$2:$E$215,2,0)</f>
        <v>邵阳市</v>
      </c>
      <c r="G98" s="1" t="str">
        <f>VLOOKUP(B98,[1]Sheet2!$B$2:$E$215,3,0)</f>
        <v>武冈市</v>
      </c>
      <c r="H98" s="1" t="str">
        <f>VLOOKUP(B98,[1]Sheet2!$B$2:$E$215,4,0)</f>
        <v>2026年度支持大学生创新创业奖补资金——支持大学生创新创业企业到区域性股权市场挂牌补助</v>
      </c>
      <c r="I98" s="1" t="b">
        <f t="shared" ref="I98:I104" si="4">F98=C98</f>
        <v>1</v>
      </c>
      <c r="J98" s="1" t="b">
        <f t="shared" ref="J98:J104" si="5">G98=D98</f>
        <v>1</v>
      </c>
    </row>
    <row r="99" s="35" customFormat="1" ht="23.25" customHeight="1" spans="1:10">
      <c r="A99" s="15">
        <v>78</v>
      </c>
      <c r="B99" s="16" t="s">
        <v>138</v>
      </c>
      <c r="C99" s="17" t="s">
        <v>139</v>
      </c>
      <c r="D99" s="17" t="s">
        <v>140</v>
      </c>
      <c r="E99" s="40">
        <v>5</v>
      </c>
      <c r="F99" s="1" t="str">
        <f>VLOOKUP(B99,[1]Sheet2!$B$2:$E$215,2,0)</f>
        <v>张家界市</v>
      </c>
      <c r="G99" s="1" t="str">
        <f>VLOOKUP(B99,[1]Sheet2!$B$2:$E$215,3,0)</f>
        <v>桑植县</v>
      </c>
      <c r="H99" s="1" t="str">
        <f>VLOOKUP(B99,[1]Sheet2!$B$2:$E$215,4,0)</f>
        <v>2026年度支持大学生创新创业奖补资金——支持大学生创新创业企业到区域性股权市场挂牌补助</v>
      </c>
      <c r="I99" s="1" t="b">
        <f t="shared" si="4"/>
        <v>1</v>
      </c>
      <c r="J99" s="1" t="b">
        <f t="shared" si="5"/>
        <v>1</v>
      </c>
    </row>
    <row r="100" s="35" customFormat="1" ht="23.25" customHeight="1" spans="1:10">
      <c r="A100" s="15">
        <v>79</v>
      </c>
      <c r="B100" s="16" t="s">
        <v>141</v>
      </c>
      <c r="C100" s="17" t="s">
        <v>32</v>
      </c>
      <c r="D100" s="17" t="s">
        <v>142</v>
      </c>
      <c r="E100" s="40">
        <v>5</v>
      </c>
      <c r="F100" s="1" t="str">
        <f>VLOOKUP(B100,[1]Sheet2!$B$2:$E$215,2,0)</f>
        <v>邵阳市</v>
      </c>
      <c r="G100" s="1" t="str">
        <f>VLOOKUP(B100,[1]Sheet2!$B$2:$E$215,3,0)</f>
        <v>大祥区</v>
      </c>
      <c r="H100" s="1" t="str">
        <f>VLOOKUP(B100,[1]Sheet2!$B$2:$E$215,4,0)</f>
        <v>2026年度支持大学生创新创业奖补资金——支持大学生创新创业企业到区域性股权市场挂牌补助</v>
      </c>
      <c r="I100" s="1" t="b">
        <f t="shared" si="4"/>
        <v>1</v>
      </c>
      <c r="J100" s="1" t="b">
        <f t="shared" si="5"/>
        <v>1</v>
      </c>
    </row>
    <row r="101" s="35" customFormat="1" ht="23.25" customHeight="1" spans="1:10">
      <c r="A101" s="15">
        <v>80</v>
      </c>
      <c r="B101" s="16" t="s">
        <v>143</v>
      </c>
      <c r="C101" s="17" t="s">
        <v>11</v>
      </c>
      <c r="D101" s="17" t="s">
        <v>144</v>
      </c>
      <c r="E101" s="40">
        <v>5</v>
      </c>
      <c r="F101" s="1" t="str">
        <f>VLOOKUP(B101,[1]Sheet2!$B$2:$E$215,2,0)</f>
        <v>岳阳市</v>
      </c>
      <c r="G101" s="1" t="str">
        <f>VLOOKUP(B101,[1]Sheet2!$B$2:$E$215,3,0)</f>
        <v>屈原管理区</v>
      </c>
      <c r="H101" s="1" t="str">
        <f>VLOOKUP(B101,[1]Sheet2!$B$2:$E$215,4,0)</f>
        <v>2026年度支持大学生创新创业奖补资金——支持大学生创新创业企业到区域性股权市场挂牌补助</v>
      </c>
      <c r="I101" s="1" t="b">
        <f t="shared" si="4"/>
        <v>1</v>
      </c>
      <c r="J101" s="1" t="b">
        <f t="shared" si="5"/>
        <v>1</v>
      </c>
    </row>
    <row r="102" s="35" customFormat="1" ht="23.25" customHeight="1" spans="1:10">
      <c r="A102" s="15">
        <v>81</v>
      </c>
      <c r="B102" s="16" t="s">
        <v>145</v>
      </c>
      <c r="C102" s="17" t="s">
        <v>11</v>
      </c>
      <c r="D102" s="17" t="s">
        <v>146</v>
      </c>
      <c r="E102" s="40">
        <v>5</v>
      </c>
      <c r="F102" s="1" t="str">
        <f>VLOOKUP(B102,[1]Sheet2!$B$2:$E$215,2,0)</f>
        <v>岳阳市</v>
      </c>
      <c r="G102" s="1" t="str">
        <f>VLOOKUP(B102,[1]Sheet2!$B$2:$E$215,3,0)</f>
        <v>岳阳楼区</v>
      </c>
      <c r="H102" s="1" t="str">
        <f>VLOOKUP(B102,[1]Sheet2!$B$2:$E$215,4,0)</f>
        <v>2026年度支持大学生创新创业奖补资金——支持大学生创新创业企业到区域性股权市场挂牌补助</v>
      </c>
      <c r="I102" s="1" t="b">
        <f t="shared" si="4"/>
        <v>1</v>
      </c>
      <c r="J102" s="1" t="b">
        <f t="shared" si="5"/>
        <v>1</v>
      </c>
    </row>
    <row r="103" s="35" customFormat="1" ht="23.25" customHeight="1" spans="1:10">
      <c r="A103" s="15">
        <v>82</v>
      </c>
      <c r="B103" s="16" t="s">
        <v>147</v>
      </c>
      <c r="C103" s="17" t="s">
        <v>35</v>
      </c>
      <c r="D103" s="17" t="s">
        <v>148</v>
      </c>
      <c r="E103" s="40">
        <v>5</v>
      </c>
      <c r="F103" s="1" t="str">
        <f>VLOOKUP(B103,[1]Sheet2!$B$2:$E$215,2,0)</f>
        <v>湘潭市</v>
      </c>
      <c r="G103" s="1" t="str">
        <f>VLOOKUP(B103,[1]Sheet2!$B$2:$E$215,3,0)</f>
        <v>高新技术产业开发区</v>
      </c>
      <c r="H103" s="1" t="str">
        <f>VLOOKUP(B103,[1]Sheet2!$B$2:$E$215,4,0)</f>
        <v>2026年度支持大学生创新创业奖补资金——支持大学生创新创业企业到区域性股权市场挂牌补助</v>
      </c>
      <c r="I103" s="1" t="b">
        <f t="shared" si="4"/>
        <v>1</v>
      </c>
      <c r="J103" s="1" t="b">
        <f t="shared" si="5"/>
        <v>1</v>
      </c>
    </row>
    <row r="104" s="35" customFormat="1" ht="23.25" customHeight="1" spans="1:10">
      <c r="A104" s="15">
        <v>83</v>
      </c>
      <c r="B104" s="16" t="s">
        <v>149</v>
      </c>
      <c r="C104" s="17" t="s">
        <v>19</v>
      </c>
      <c r="D104" s="17" t="s">
        <v>41</v>
      </c>
      <c r="E104" s="45">
        <v>5</v>
      </c>
      <c r="F104" s="1" t="str">
        <f>VLOOKUP(B104,[1]Sheet2!$B$2:$E$215,2,0)</f>
        <v>长沙市</v>
      </c>
      <c r="G104" s="1" t="str">
        <f>VLOOKUP(B104,[1]Sheet2!$B$2:$E$215,3,0)</f>
        <v>开福区</v>
      </c>
      <c r="H104" s="1" t="str">
        <f>VLOOKUP(B104,[1]Sheet2!$B$2:$E$215,4,0)</f>
        <v>2026年度支持大学生创新创业奖补资金——支持大学生创新创业企业到区域性股权市场挂牌补助</v>
      </c>
      <c r="I104" s="1" t="b">
        <f t="shared" si="4"/>
        <v>1</v>
      </c>
      <c r="J104" s="1" t="b">
        <f t="shared" si="5"/>
        <v>1</v>
      </c>
    </row>
    <row r="105" s="35" customFormat="1" ht="23.25" customHeight="1" spans="1:10">
      <c r="A105" s="15">
        <v>84</v>
      </c>
      <c r="B105" s="16" t="s">
        <v>150</v>
      </c>
      <c r="C105" s="17" t="s">
        <v>19</v>
      </c>
      <c r="D105" s="17" t="s">
        <v>41</v>
      </c>
      <c r="E105" s="45">
        <v>5</v>
      </c>
      <c r="F105" s="1" t="str">
        <f>VLOOKUP(B105,[1]Sheet2!$B$2:$E$215,2,0)</f>
        <v>长沙市</v>
      </c>
      <c r="G105" s="1" t="str">
        <f>VLOOKUP(B105,[1]Sheet2!$B$2:$E$215,3,0)</f>
        <v>开福区</v>
      </c>
      <c r="H105" s="1" t="str">
        <f>VLOOKUP(B105,[1]Sheet2!$B$2:$E$215,4,0)</f>
        <v>2026年度支持大学生创新创业奖补资金——支持大学生创新创业企业到区域性股权市场挂牌补助</v>
      </c>
      <c r="I105" s="1" t="b">
        <f t="shared" ref="I105:I136" si="6">F105=C105</f>
        <v>1</v>
      </c>
      <c r="J105" s="1" t="b">
        <f t="shared" ref="J105:J139" si="7">G105=D105</f>
        <v>1</v>
      </c>
    </row>
    <row r="106" s="35" customFormat="1" ht="23.25" customHeight="1" spans="1:10">
      <c r="A106" s="15">
        <v>85</v>
      </c>
      <c r="B106" s="16" t="s">
        <v>151</v>
      </c>
      <c r="C106" s="17" t="s">
        <v>19</v>
      </c>
      <c r="D106" s="17" t="s">
        <v>41</v>
      </c>
      <c r="E106" s="45">
        <v>5</v>
      </c>
      <c r="F106" s="1" t="str">
        <f>VLOOKUP(B106,[1]Sheet2!$B$2:$E$215,2,0)</f>
        <v>长沙市</v>
      </c>
      <c r="G106" s="1" t="str">
        <f>VLOOKUP(B106,[1]Sheet2!$B$2:$E$215,3,0)</f>
        <v>开福区</v>
      </c>
      <c r="H106" s="1" t="str">
        <f>VLOOKUP(B106,[1]Sheet2!$B$2:$E$215,4,0)</f>
        <v>2026年度支持大学生创新创业奖补资金——支持大学生创新创业企业到区域性股权市场挂牌补助</v>
      </c>
      <c r="I106" s="1" t="b">
        <f t="shared" si="6"/>
        <v>1</v>
      </c>
      <c r="J106" s="1" t="b">
        <f t="shared" si="7"/>
        <v>1</v>
      </c>
    </row>
    <row r="107" s="35" customFormat="1" ht="23.25" customHeight="1" spans="1:10">
      <c r="A107" s="15">
        <v>86</v>
      </c>
      <c r="B107" s="44" t="s">
        <v>152</v>
      </c>
      <c r="C107" s="17" t="s">
        <v>19</v>
      </c>
      <c r="D107" s="17" t="s">
        <v>153</v>
      </c>
      <c r="E107" s="45">
        <v>5</v>
      </c>
      <c r="F107" s="1" t="str">
        <f>VLOOKUP(B107,[1]Sheet2!$B$2:$E$215,2,0)</f>
        <v>长沙市</v>
      </c>
      <c r="G107" s="1" t="str">
        <f>VLOOKUP(B107,[1]Sheet2!$B$2:$E$215,3,0)</f>
        <v>望城区</v>
      </c>
      <c r="H107" s="1" t="str">
        <f>VLOOKUP(B107,[1]Sheet2!$B$2:$E$215,4,0)</f>
        <v>2026年度支持大学生创新创业奖补资金——支持大学生创新创业企业到区域性股权市场挂牌补助</v>
      </c>
      <c r="I107" s="1" t="b">
        <f t="shared" si="6"/>
        <v>1</v>
      </c>
      <c r="J107" s="1" t="b">
        <f t="shared" si="7"/>
        <v>1</v>
      </c>
    </row>
    <row r="108" s="35" customFormat="1" ht="23.25" customHeight="1" spans="1:10">
      <c r="A108" s="15">
        <v>87</v>
      </c>
      <c r="B108" s="16" t="s">
        <v>154</v>
      </c>
      <c r="C108" s="17" t="s">
        <v>19</v>
      </c>
      <c r="D108" s="17" t="s">
        <v>153</v>
      </c>
      <c r="E108" s="45">
        <v>5</v>
      </c>
      <c r="F108" s="1" t="str">
        <f>VLOOKUP(B108,[1]Sheet2!$B$2:$E$215,2,0)</f>
        <v>长沙市</v>
      </c>
      <c r="G108" s="1" t="str">
        <f>VLOOKUP(B108,[1]Sheet2!$B$2:$E$215,3,0)</f>
        <v>望城区</v>
      </c>
      <c r="H108" s="1" t="str">
        <f>VLOOKUP(B108,[1]Sheet2!$B$2:$E$215,4,0)</f>
        <v>2026年度支持大学生创新创业奖补资金——支持大学生创新创业企业到区域性股权市场挂牌补助</v>
      </c>
      <c r="I108" s="1" t="b">
        <f t="shared" si="6"/>
        <v>1</v>
      </c>
      <c r="J108" s="1" t="b">
        <f t="shared" si="7"/>
        <v>1</v>
      </c>
    </row>
    <row r="109" s="35" customFormat="1" ht="23.25" customHeight="1" spans="1:10">
      <c r="A109" s="15">
        <v>88</v>
      </c>
      <c r="B109" s="16" t="s">
        <v>155</v>
      </c>
      <c r="C109" s="17" t="s">
        <v>19</v>
      </c>
      <c r="D109" s="17" t="s">
        <v>153</v>
      </c>
      <c r="E109" s="40">
        <v>5</v>
      </c>
      <c r="F109" s="1" t="str">
        <f>VLOOKUP(B109,[1]Sheet2!$B$2:$E$215,2,0)</f>
        <v>长沙市</v>
      </c>
      <c r="G109" s="1" t="str">
        <f>VLOOKUP(B109,[1]Sheet2!$B$2:$E$215,3,0)</f>
        <v>望城区</v>
      </c>
      <c r="H109" s="1" t="str">
        <f>VLOOKUP(B109,[1]Sheet2!$B$2:$E$215,4,0)</f>
        <v>2026年度支持大学生创新创业奖补资金——支持大学生创新创业企业到区域性股权市场挂牌补助</v>
      </c>
      <c r="I109" s="1" t="b">
        <f t="shared" si="6"/>
        <v>1</v>
      </c>
      <c r="J109" s="1" t="b">
        <f t="shared" si="7"/>
        <v>1</v>
      </c>
    </row>
    <row r="110" s="35" customFormat="1" ht="23.25" customHeight="1" spans="1:10">
      <c r="A110" s="15">
        <v>89</v>
      </c>
      <c r="B110" s="16" t="s">
        <v>156</v>
      </c>
      <c r="C110" s="17" t="s">
        <v>19</v>
      </c>
      <c r="D110" s="17" t="s">
        <v>153</v>
      </c>
      <c r="E110" s="45">
        <v>5</v>
      </c>
      <c r="F110" s="1" t="str">
        <f>VLOOKUP(B110,[1]Sheet2!$B$2:$E$215,2,0)</f>
        <v>长沙市</v>
      </c>
      <c r="G110" s="1" t="str">
        <f>VLOOKUP(B110,[1]Sheet2!$B$2:$E$215,3,0)</f>
        <v>望城区</v>
      </c>
      <c r="H110" s="1" t="str">
        <f>VLOOKUP(B110,[1]Sheet2!$B$2:$E$215,4,0)</f>
        <v>2026年度支持大学生创新创业奖补资金——支持大学生创新创业企业到区域性股权市场挂牌补助</v>
      </c>
      <c r="I110" s="1" t="b">
        <f t="shared" si="6"/>
        <v>1</v>
      </c>
      <c r="J110" s="1" t="b">
        <f t="shared" si="7"/>
        <v>1</v>
      </c>
    </row>
    <row r="111" s="35" customFormat="1" ht="23.25" customHeight="1" spans="1:10">
      <c r="A111" s="15">
        <v>90</v>
      </c>
      <c r="B111" s="16" t="s">
        <v>157</v>
      </c>
      <c r="C111" s="17" t="s">
        <v>19</v>
      </c>
      <c r="D111" s="17" t="s">
        <v>153</v>
      </c>
      <c r="E111" s="45">
        <v>5</v>
      </c>
      <c r="F111" s="1" t="str">
        <f>VLOOKUP(B111,[1]Sheet2!$B$2:$E$215,2,0)</f>
        <v>长沙市</v>
      </c>
      <c r="G111" s="1" t="str">
        <f>VLOOKUP(B111,[1]Sheet2!$B$2:$E$215,3,0)</f>
        <v>望城区</v>
      </c>
      <c r="H111" s="1" t="str">
        <f>VLOOKUP(B111,[1]Sheet2!$B$2:$E$215,4,0)</f>
        <v>2026年度支持大学生创新创业奖补资金——支持大学生创新创业企业到区域性股权市场挂牌补助</v>
      </c>
      <c r="I111" s="1" t="b">
        <f t="shared" si="6"/>
        <v>1</v>
      </c>
      <c r="J111" s="1" t="b">
        <f t="shared" si="7"/>
        <v>1</v>
      </c>
    </row>
    <row r="112" s="35" customFormat="1" ht="23.25" customHeight="1" spans="1:10">
      <c r="A112" s="15">
        <v>91</v>
      </c>
      <c r="B112" s="16" t="s">
        <v>158</v>
      </c>
      <c r="C112" s="17" t="s">
        <v>19</v>
      </c>
      <c r="D112" s="17" t="s">
        <v>153</v>
      </c>
      <c r="E112" s="45">
        <v>5</v>
      </c>
      <c r="F112" s="1" t="str">
        <f>VLOOKUP(B112,[1]Sheet2!$B$2:$E$215,2,0)</f>
        <v>长沙市</v>
      </c>
      <c r="G112" s="1" t="str">
        <f>VLOOKUP(B112,[1]Sheet2!$B$2:$E$215,3,0)</f>
        <v>望城区</v>
      </c>
      <c r="H112" s="1" t="str">
        <f>VLOOKUP(B112,[1]Sheet2!$B$2:$E$215,4,0)</f>
        <v>2026年度支持大学生创新创业奖补资金——支持大学生创新创业企业到区域性股权市场挂牌补助</v>
      </c>
      <c r="I112" s="1" t="b">
        <f t="shared" si="6"/>
        <v>1</v>
      </c>
      <c r="J112" s="1" t="b">
        <f t="shared" si="7"/>
        <v>1</v>
      </c>
    </row>
    <row r="113" s="35" customFormat="1" ht="23.25" customHeight="1" spans="1:10">
      <c r="A113" s="15">
        <v>92</v>
      </c>
      <c r="B113" s="16" t="s">
        <v>159</v>
      </c>
      <c r="C113" s="17" t="s">
        <v>19</v>
      </c>
      <c r="D113" s="17" t="s">
        <v>160</v>
      </c>
      <c r="E113" s="45">
        <v>5</v>
      </c>
      <c r="F113" s="1" t="str">
        <f>VLOOKUP(B113,[1]Sheet2!$B$2:$E$215,2,0)</f>
        <v>长沙市</v>
      </c>
      <c r="G113" s="1" t="str">
        <f>VLOOKUP(B113,[1]Sheet2!$B$2:$E$215,3,0)</f>
        <v>长沙经开区</v>
      </c>
      <c r="H113" s="1" t="str">
        <f>VLOOKUP(B113,[1]Sheet2!$B$2:$E$215,4,0)</f>
        <v>2026年度支持大学生创新创业奖补资金——支持大学生创新创业企业到区域性股权市场挂牌补助</v>
      </c>
      <c r="I113" s="1" t="b">
        <f t="shared" si="6"/>
        <v>1</v>
      </c>
      <c r="J113" s="1" t="b">
        <v>1</v>
      </c>
    </row>
    <row r="114" s="35" customFormat="1" ht="23.25" customHeight="1" spans="1:10">
      <c r="A114" s="15">
        <v>93</v>
      </c>
      <c r="B114" s="16" t="s">
        <v>161</v>
      </c>
      <c r="C114" s="17" t="s">
        <v>19</v>
      </c>
      <c r="D114" s="17" t="s">
        <v>160</v>
      </c>
      <c r="E114" s="45">
        <v>5</v>
      </c>
      <c r="F114" s="1" t="str">
        <f>VLOOKUP(B114,[1]Sheet2!$B$2:$E$215,2,0)</f>
        <v>长沙市</v>
      </c>
      <c r="G114" s="1" t="str">
        <f>VLOOKUP(B114,[1]Sheet2!$B$2:$E$215,3,0)</f>
        <v>长沙经开区</v>
      </c>
      <c r="H114" s="1" t="str">
        <f>VLOOKUP(B114,[1]Sheet2!$B$2:$E$215,4,0)</f>
        <v>2026年度支持大学生创新创业奖补资金——支持大学生创新创业企业到区域性股权市场挂牌补助</v>
      </c>
      <c r="I114" s="1" t="b">
        <f t="shared" si="6"/>
        <v>1</v>
      </c>
      <c r="J114" s="1" t="b">
        <v>1</v>
      </c>
    </row>
    <row r="115" s="35" customFormat="1" ht="23.25" customHeight="1" spans="1:10">
      <c r="A115" s="15">
        <v>94</v>
      </c>
      <c r="B115" s="16" t="s">
        <v>162</v>
      </c>
      <c r="C115" s="17" t="s">
        <v>19</v>
      </c>
      <c r="D115" s="17" t="s">
        <v>160</v>
      </c>
      <c r="E115" s="45">
        <v>5</v>
      </c>
      <c r="F115" s="1" t="str">
        <f>VLOOKUP(B115,[1]Sheet2!$B$2:$E$215,2,0)</f>
        <v>长沙市</v>
      </c>
      <c r="G115" s="1" t="str">
        <f>VLOOKUP(B115,[1]Sheet2!$B$2:$E$215,3,0)</f>
        <v>长沙经开区</v>
      </c>
      <c r="H115" s="1" t="str">
        <f>VLOOKUP(B115,[1]Sheet2!$B$2:$E$215,4,0)</f>
        <v>2026年度支持大学生创新创业奖补资金——支持大学生创新创业企业到区域性股权市场挂牌补助</v>
      </c>
      <c r="I115" s="1" t="b">
        <f t="shared" si="6"/>
        <v>1</v>
      </c>
      <c r="J115" s="1" t="b">
        <v>1</v>
      </c>
    </row>
    <row r="116" s="35" customFormat="1" ht="23.25" customHeight="1" spans="1:10">
      <c r="A116" s="15">
        <v>95</v>
      </c>
      <c r="B116" s="16" t="s">
        <v>163</v>
      </c>
      <c r="C116" s="17" t="s">
        <v>19</v>
      </c>
      <c r="D116" s="17" t="s">
        <v>160</v>
      </c>
      <c r="E116" s="45">
        <v>5</v>
      </c>
      <c r="F116" s="1" t="str">
        <f>VLOOKUP(B116,[1]Sheet2!$B$2:$E$215,2,0)</f>
        <v>长沙市</v>
      </c>
      <c r="G116" s="1" t="str">
        <f>VLOOKUP(B116,[1]Sheet2!$B$2:$E$215,3,0)</f>
        <v>长沙经开区</v>
      </c>
      <c r="H116" s="1" t="str">
        <f>VLOOKUP(B116,[1]Sheet2!$B$2:$E$215,4,0)</f>
        <v>2026年度支持大学生创新创业奖补资金——支持大学生创新创业企业到区域性股权市场挂牌补助</v>
      </c>
      <c r="I116" s="1" t="b">
        <f t="shared" si="6"/>
        <v>1</v>
      </c>
      <c r="J116" s="1" t="b">
        <v>1</v>
      </c>
    </row>
    <row r="117" s="35" customFormat="1" ht="23.25" customHeight="1" spans="1:10">
      <c r="A117" s="15">
        <v>96</v>
      </c>
      <c r="B117" s="16" t="s">
        <v>164</v>
      </c>
      <c r="C117" s="17" t="s">
        <v>19</v>
      </c>
      <c r="D117" s="17" t="s">
        <v>160</v>
      </c>
      <c r="E117" s="45">
        <v>5</v>
      </c>
      <c r="F117" s="1" t="str">
        <f>VLOOKUP(B117,[1]Sheet2!$B$2:$E$215,2,0)</f>
        <v>长沙市</v>
      </c>
      <c r="G117" s="1" t="str">
        <f>VLOOKUP(B117,[1]Sheet2!$B$2:$E$215,3,0)</f>
        <v>长沙经开区</v>
      </c>
      <c r="H117" s="1" t="str">
        <f>VLOOKUP(B117,[1]Sheet2!$B$2:$E$215,4,0)</f>
        <v>2026年度支持大学生创新创业奖补资金——支持大学生创新创业企业到区域性股权市场挂牌补助</v>
      </c>
      <c r="I117" s="1" t="b">
        <f t="shared" si="6"/>
        <v>1</v>
      </c>
      <c r="J117" s="1" t="b">
        <v>1</v>
      </c>
    </row>
    <row r="118" s="35" customFormat="1" ht="23.25" customHeight="1" spans="1:10">
      <c r="A118" s="15">
        <v>97</v>
      </c>
      <c r="B118" s="16" t="s">
        <v>165</v>
      </c>
      <c r="C118" s="17" t="s">
        <v>19</v>
      </c>
      <c r="D118" s="17" t="s">
        <v>160</v>
      </c>
      <c r="E118" s="45">
        <v>5</v>
      </c>
      <c r="F118" s="1" t="str">
        <f>VLOOKUP(B118,[1]Sheet2!$B$2:$E$215,2,0)</f>
        <v>长沙市</v>
      </c>
      <c r="G118" s="1" t="str">
        <f>VLOOKUP(B118,[1]Sheet2!$B$2:$E$215,3,0)</f>
        <v>长沙经开区</v>
      </c>
      <c r="H118" s="1" t="str">
        <f>VLOOKUP(B118,[1]Sheet2!$B$2:$E$215,4,0)</f>
        <v>2026年度支持大学生创新创业奖补资金——支持大学生创新创业企业到区域性股权市场挂牌补助</v>
      </c>
      <c r="I118" s="1" t="b">
        <f t="shared" si="6"/>
        <v>1</v>
      </c>
      <c r="J118" s="1" t="b">
        <v>1</v>
      </c>
    </row>
    <row r="119" s="35" customFormat="1" ht="23.25" customHeight="1" spans="1:10">
      <c r="A119" s="15">
        <v>98</v>
      </c>
      <c r="B119" s="16" t="s">
        <v>166</v>
      </c>
      <c r="C119" s="17" t="s">
        <v>19</v>
      </c>
      <c r="D119" s="17" t="s">
        <v>160</v>
      </c>
      <c r="E119" s="45">
        <v>5</v>
      </c>
      <c r="F119" s="1" t="str">
        <f>VLOOKUP(B119,[1]Sheet2!$B$2:$E$215,2,0)</f>
        <v>长沙市</v>
      </c>
      <c r="G119" s="1" t="str">
        <f>VLOOKUP(B119,[1]Sheet2!$B$2:$E$215,3,0)</f>
        <v>长沙经开区</v>
      </c>
      <c r="H119" s="1" t="str">
        <f>VLOOKUP(B119,[1]Sheet2!$B$2:$E$215,4,0)</f>
        <v>2026年度支持大学生创新创业奖补资金——支持大学生创新创业企业到区域性股权市场挂牌补助</v>
      </c>
      <c r="I119" s="1" t="b">
        <f t="shared" si="6"/>
        <v>1</v>
      </c>
      <c r="J119" s="1" t="b">
        <v>1</v>
      </c>
    </row>
    <row r="120" s="35" customFormat="1" ht="23.25" customHeight="1" spans="1:10">
      <c r="A120" s="15">
        <v>99</v>
      </c>
      <c r="B120" s="16" t="s">
        <v>167</v>
      </c>
      <c r="C120" s="17" t="s">
        <v>19</v>
      </c>
      <c r="D120" s="17" t="s">
        <v>160</v>
      </c>
      <c r="E120" s="45">
        <v>5</v>
      </c>
      <c r="F120" s="1" t="str">
        <f>VLOOKUP(B120,[1]Sheet2!$B$2:$E$215,2,0)</f>
        <v>长沙市</v>
      </c>
      <c r="G120" s="1" t="str">
        <f>VLOOKUP(B120,[1]Sheet2!$B$2:$E$215,3,0)</f>
        <v>长沙经开区</v>
      </c>
      <c r="H120" s="1" t="str">
        <f>VLOOKUP(B120,[1]Sheet2!$B$2:$E$215,4,0)</f>
        <v>2026年度支持大学生创新创业奖补资金——支持大学生创新创业企业到区域性股权市场挂牌补助</v>
      </c>
      <c r="I120" s="1" t="b">
        <f t="shared" si="6"/>
        <v>1</v>
      </c>
      <c r="J120" s="1" t="b">
        <v>1</v>
      </c>
    </row>
    <row r="121" s="35" customFormat="1" ht="23.25" customHeight="1" spans="1:10">
      <c r="A121" s="15">
        <v>100</v>
      </c>
      <c r="B121" s="16" t="s">
        <v>168</v>
      </c>
      <c r="C121" s="17" t="s">
        <v>19</v>
      </c>
      <c r="D121" s="17" t="s">
        <v>160</v>
      </c>
      <c r="E121" s="45">
        <v>5</v>
      </c>
      <c r="F121" s="1" t="str">
        <f>VLOOKUP(B121,[1]Sheet2!$B$2:$E$215,2,0)</f>
        <v>长沙市</v>
      </c>
      <c r="G121" s="1" t="str">
        <f>VLOOKUP(B121,[1]Sheet2!$B$2:$E$215,3,0)</f>
        <v>长沙经开区</v>
      </c>
      <c r="H121" s="1" t="str">
        <f>VLOOKUP(B121,[1]Sheet2!$B$2:$E$215,4,0)</f>
        <v>2026年度支持大学生创新创业奖补资金——支持大学生创新创业企业到区域性股权市场挂牌补助</v>
      </c>
      <c r="I121" s="1" t="b">
        <f t="shared" si="6"/>
        <v>1</v>
      </c>
      <c r="J121" s="1" t="b">
        <v>1</v>
      </c>
    </row>
    <row r="122" s="35" customFormat="1" ht="23.25" customHeight="1" spans="1:10">
      <c r="A122" s="15">
        <v>101</v>
      </c>
      <c r="B122" s="16" t="s">
        <v>169</v>
      </c>
      <c r="C122" s="17" t="s">
        <v>19</v>
      </c>
      <c r="D122" s="17" t="s">
        <v>44</v>
      </c>
      <c r="E122" s="45">
        <v>5</v>
      </c>
      <c r="F122" s="1" t="str">
        <f>VLOOKUP(B122,[1]Sheet2!$B$2:$E$215,2,0)</f>
        <v>长沙市</v>
      </c>
      <c r="G122" s="1" t="str">
        <f>VLOOKUP(B122,[1]Sheet2!$B$2:$E$215,3,0)</f>
        <v>雨花区</v>
      </c>
      <c r="H122" s="1" t="str">
        <f>VLOOKUP(B122,[1]Sheet2!$B$2:$E$215,4,0)</f>
        <v>2026年度支持大学生创新创业奖补资金——支持大学生创新创业企业到区域性股权市场挂牌补助</v>
      </c>
      <c r="I122" s="1" t="b">
        <f t="shared" si="6"/>
        <v>1</v>
      </c>
      <c r="J122" s="1" t="b">
        <f t="shared" si="7"/>
        <v>1</v>
      </c>
    </row>
    <row r="123" s="35" customFormat="1" ht="23.25" customHeight="1" spans="1:10">
      <c r="A123" s="15">
        <v>102</v>
      </c>
      <c r="B123" s="16" t="s">
        <v>170</v>
      </c>
      <c r="C123" s="17" t="s">
        <v>19</v>
      </c>
      <c r="D123" s="17" t="s">
        <v>44</v>
      </c>
      <c r="E123" s="40">
        <v>5</v>
      </c>
      <c r="F123" s="1" t="str">
        <f>VLOOKUP(B123,[1]Sheet2!$B$2:$E$215,2,0)</f>
        <v>长沙市</v>
      </c>
      <c r="G123" s="1" t="str">
        <f>VLOOKUP(B123,[1]Sheet2!$B$2:$E$215,3,0)</f>
        <v>雨花区</v>
      </c>
      <c r="H123" s="1" t="str">
        <f>VLOOKUP(B123,[1]Sheet2!$B$2:$E$215,4,0)</f>
        <v>2026年度支持大学生创新创业奖补资金——支持大学生创新创业企业到区域性股权市场挂牌补助</v>
      </c>
      <c r="I123" s="1" t="b">
        <f t="shared" si="6"/>
        <v>1</v>
      </c>
      <c r="J123" s="1" t="b">
        <f t="shared" si="7"/>
        <v>1</v>
      </c>
    </row>
    <row r="124" s="35" customFormat="1" ht="23.25" customHeight="1" spans="1:10">
      <c r="A124" s="15">
        <v>103</v>
      </c>
      <c r="B124" s="16" t="s">
        <v>171</v>
      </c>
      <c r="C124" s="17" t="s">
        <v>19</v>
      </c>
      <c r="D124" s="17" t="s">
        <v>44</v>
      </c>
      <c r="E124" s="40">
        <v>5</v>
      </c>
      <c r="F124" s="1" t="str">
        <f>VLOOKUP(B124,[1]Sheet2!$B$2:$E$215,2,0)</f>
        <v>长沙市</v>
      </c>
      <c r="G124" s="1" t="str">
        <f>VLOOKUP(B124,[1]Sheet2!$B$2:$E$215,3,0)</f>
        <v>雨花区</v>
      </c>
      <c r="H124" s="1" t="str">
        <f>VLOOKUP(B124,[1]Sheet2!$B$2:$E$215,4,0)</f>
        <v>2026年度支持大学生创新创业奖补资金——支持大学生创新创业企业到区域性股权市场挂牌补助</v>
      </c>
      <c r="I124" s="1" t="b">
        <f t="shared" si="6"/>
        <v>1</v>
      </c>
      <c r="J124" s="1" t="b">
        <f t="shared" si="7"/>
        <v>1</v>
      </c>
    </row>
    <row r="125" s="35" customFormat="1" ht="23.25" customHeight="1" spans="1:10">
      <c r="A125" s="15">
        <v>104</v>
      </c>
      <c r="B125" s="16" t="s">
        <v>172</v>
      </c>
      <c r="C125" s="17" t="s">
        <v>19</v>
      </c>
      <c r="D125" s="17" t="s">
        <v>81</v>
      </c>
      <c r="E125" s="40">
        <v>5</v>
      </c>
      <c r="F125" s="1" t="str">
        <f>VLOOKUP(B125,[1]Sheet2!$B$2:$E$215,2,0)</f>
        <v>长沙市</v>
      </c>
      <c r="G125" s="1" t="str">
        <f>VLOOKUP(B125,[1]Sheet2!$B$2:$E$215,3,0)</f>
        <v>长沙县</v>
      </c>
      <c r="H125" s="1" t="str">
        <f>VLOOKUP(B125,[1]Sheet2!$B$2:$E$215,4,0)</f>
        <v>2026年度支持大学生创新创业奖补资金——支持大学生创新创业企业到区域性股权市场挂牌补助</v>
      </c>
      <c r="I125" s="1" t="b">
        <f t="shared" si="6"/>
        <v>1</v>
      </c>
      <c r="J125" s="1" t="b">
        <f t="shared" si="7"/>
        <v>1</v>
      </c>
    </row>
    <row r="126" s="35" customFormat="1" ht="23.25" customHeight="1" spans="1:10">
      <c r="A126" s="15">
        <v>105</v>
      </c>
      <c r="B126" s="16" t="s">
        <v>173</v>
      </c>
      <c r="C126" s="17" t="s">
        <v>19</v>
      </c>
      <c r="D126" s="17" t="s">
        <v>81</v>
      </c>
      <c r="E126" s="45">
        <v>5</v>
      </c>
      <c r="F126" s="1" t="str">
        <f>VLOOKUP(B126,[1]Sheet2!$B$2:$E$215,2,0)</f>
        <v>长沙市</v>
      </c>
      <c r="G126" s="1" t="str">
        <f>VLOOKUP(B126,[1]Sheet2!$B$2:$E$215,3,0)</f>
        <v>长沙县</v>
      </c>
      <c r="H126" s="1" t="str">
        <f>VLOOKUP(B126,[1]Sheet2!$B$2:$E$215,4,0)</f>
        <v>2026年度支持大学生创新创业奖补资金——支持大学生创新创业企业到区域性股权市场挂牌补助</v>
      </c>
      <c r="I126" s="1" t="b">
        <f t="shared" si="6"/>
        <v>1</v>
      </c>
      <c r="J126" s="1" t="b">
        <f t="shared" si="7"/>
        <v>1</v>
      </c>
    </row>
    <row r="127" s="35" customFormat="1" ht="23.25" customHeight="1" spans="1:10">
      <c r="A127" s="15">
        <v>106</v>
      </c>
      <c r="B127" s="16" t="s">
        <v>174</v>
      </c>
      <c r="C127" s="17" t="s">
        <v>19</v>
      </c>
      <c r="D127" s="17" t="s">
        <v>81</v>
      </c>
      <c r="E127" s="45">
        <v>5</v>
      </c>
      <c r="F127" s="1" t="str">
        <f>VLOOKUP(B127,[1]Sheet2!$B$2:$E$215,2,0)</f>
        <v>长沙市</v>
      </c>
      <c r="G127" s="1" t="str">
        <f>VLOOKUP(B127,[1]Sheet2!$B$2:$E$215,3,0)</f>
        <v>长沙县</v>
      </c>
      <c r="H127" s="1" t="str">
        <f>VLOOKUP(B127,[1]Sheet2!$B$2:$E$215,4,0)</f>
        <v>2026年度支持大学生创新创业奖补资金——支持大学生创新创业企业到区域性股权市场挂牌补助</v>
      </c>
      <c r="I127" s="1" t="b">
        <f t="shared" si="6"/>
        <v>1</v>
      </c>
      <c r="J127" s="1" t="b">
        <f t="shared" si="7"/>
        <v>1</v>
      </c>
    </row>
    <row r="128" s="35" customFormat="1" ht="23.25" customHeight="1" spans="1:10">
      <c r="A128" s="15">
        <v>107</v>
      </c>
      <c r="B128" s="16" t="s">
        <v>175</v>
      </c>
      <c r="C128" s="17" t="s">
        <v>19</v>
      </c>
      <c r="D128" s="17" t="s">
        <v>81</v>
      </c>
      <c r="E128" s="45">
        <v>5</v>
      </c>
      <c r="F128" s="1" t="str">
        <f>VLOOKUP(B128,[1]Sheet2!$B$2:$E$215,2,0)</f>
        <v>长沙市</v>
      </c>
      <c r="G128" s="1" t="str">
        <f>VLOOKUP(B128,[1]Sheet2!$B$2:$E$215,3,0)</f>
        <v>长沙县</v>
      </c>
      <c r="H128" s="1" t="str">
        <f>VLOOKUP(B128,[1]Sheet2!$B$2:$E$215,4,0)</f>
        <v>2026年度支持大学生创新创业奖补资金——支持大学生创新创业企业到区域性股权市场挂牌补助</v>
      </c>
      <c r="I128" s="1" t="b">
        <f t="shared" si="6"/>
        <v>1</v>
      </c>
      <c r="J128" s="1" t="b">
        <f t="shared" si="7"/>
        <v>1</v>
      </c>
    </row>
    <row r="129" s="35" customFormat="1" ht="23.25" customHeight="1" spans="1:10">
      <c r="A129" s="15">
        <v>108</v>
      </c>
      <c r="B129" s="16" t="s">
        <v>176</v>
      </c>
      <c r="C129" s="17" t="s">
        <v>177</v>
      </c>
      <c r="D129" s="17" t="s">
        <v>148</v>
      </c>
      <c r="E129" s="45">
        <v>5</v>
      </c>
      <c r="F129" s="1" t="str">
        <f>VLOOKUP(B129,[1]Sheet2!$B$2:$E$215,2,0)</f>
        <v>衡阳市</v>
      </c>
      <c r="G129" s="1" t="str">
        <f>VLOOKUP(B129,[1]Sheet2!$B$2:$E$215,3,0)</f>
        <v>高新技术产业开发区</v>
      </c>
      <c r="H129" s="1" t="str">
        <f>VLOOKUP(B129,[1]Sheet2!$B$2:$E$215,4,0)</f>
        <v>2026年度支持大学生创新创业奖补资金——支持大学生创新创业企业到区域性股权市场挂牌补助</v>
      </c>
      <c r="I129" s="1" t="b">
        <f t="shared" si="6"/>
        <v>1</v>
      </c>
      <c r="J129" s="1" t="b">
        <f t="shared" si="7"/>
        <v>1</v>
      </c>
    </row>
    <row r="130" s="35" customFormat="1" ht="23.25" customHeight="1" spans="1:10">
      <c r="A130" s="15">
        <v>109</v>
      </c>
      <c r="B130" s="16" t="s">
        <v>178</v>
      </c>
      <c r="C130" s="17" t="s">
        <v>177</v>
      </c>
      <c r="D130" s="17" t="s">
        <v>179</v>
      </c>
      <c r="E130" s="45">
        <v>5</v>
      </c>
      <c r="F130" s="1" t="str">
        <f>VLOOKUP(B130,[1]Sheet2!$B$2:$E$215,2,0)</f>
        <v>衡阳市</v>
      </c>
      <c r="G130" s="1" t="str">
        <f>VLOOKUP(B130,[1]Sheet2!$B$2:$E$215,3,0)</f>
        <v>蒸湘区</v>
      </c>
      <c r="H130" s="1" t="str">
        <f>VLOOKUP(B130,[1]Sheet2!$B$2:$E$215,4,0)</f>
        <v>2026年度支持大学生创新创业奖补资金——支持大学生创新创业企业到区域性股权市场挂牌补助</v>
      </c>
      <c r="I130" s="1" t="b">
        <f t="shared" si="6"/>
        <v>1</v>
      </c>
      <c r="J130" s="1" t="b">
        <f t="shared" si="7"/>
        <v>1</v>
      </c>
    </row>
    <row r="131" s="35" customFormat="1" ht="23.25" customHeight="1" spans="1:10">
      <c r="A131" s="15">
        <v>110</v>
      </c>
      <c r="B131" s="16" t="s">
        <v>180</v>
      </c>
      <c r="C131" s="17" t="s">
        <v>19</v>
      </c>
      <c r="D131" s="17" t="s">
        <v>41</v>
      </c>
      <c r="E131" s="45">
        <v>5</v>
      </c>
      <c r="F131" s="1" t="str">
        <f>VLOOKUP(B131,[1]Sheet2!$B$2:$E$215,2,0)</f>
        <v>长沙市</v>
      </c>
      <c r="G131" s="1" t="str">
        <f>VLOOKUP(B131,[1]Sheet2!$B$2:$E$215,3,0)</f>
        <v>开福区</v>
      </c>
      <c r="H131" s="1" t="str">
        <f>VLOOKUP(B131,[1]Sheet2!$B$2:$E$215,4,0)</f>
        <v>2026年度支持大学生创新创业奖补资金——支持大学生创新创业企业到区域性股权市场挂牌补助</v>
      </c>
      <c r="I131" s="1" t="b">
        <f t="shared" si="6"/>
        <v>1</v>
      </c>
      <c r="J131" s="1" t="b">
        <f t="shared" si="7"/>
        <v>1</v>
      </c>
    </row>
    <row r="132" s="35" customFormat="1" ht="23.25" customHeight="1" spans="1:10">
      <c r="A132" s="15">
        <v>111</v>
      </c>
      <c r="B132" s="16" t="s">
        <v>181</v>
      </c>
      <c r="C132" s="17" t="s">
        <v>19</v>
      </c>
      <c r="D132" s="17" t="s">
        <v>41</v>
      </c>
      <c r="E132" s="45">
        <v>5</v>
      </c>
      <c r="F132" s="1" t="str">
        <f>VLOOKUP(B132,[1]Sheet2!$B$2:$E$215,2,0)</f>
        <v>长沙市</v>
      </c>
      <c r="G132" s="1" t="str">
        <f>VLOOKUP(B132,[1]Sheet2!$B$2:$E$215,3,0)</f>
        <v>开福区</v>
      </c>
      <c r="H132" s="1" t="str">
        <f>VLOOKUP(B132,[1]Sheet2!$B$2:$E$215,4,0)</f>
        <v>2026年度支持大学生创新创业奖补资金——支持大学生创新创业企业到区域性股权市场挂牌补助</v>
      </c>
      <c r="I132" s="1" t="b">
        <f t="shared" si="6"/>
        <v>1</v>
      </c>
      <c r="J132" s="1" t="b">
        <f t="shared" si="7"/>
        <v>1</v>
      </c>
    </row>
    <row r="133" s="35" customFormat="1" ht="23.25" customHeight="1" spans="1:10">
      <c r="A133" s="15">
        <v>112</v>
      </c>
      <c r="B133" s="16" t="s">
        <v>182</v>
      </c>
      <c r="C133" s="17" t="s">
        <v>19</v>
      </c>
      <c r="D133" s="17" t="s">
        <v>92</v>
      </c>
      <c r="E133" s="45">
        <v>5</v>
      </c>
      <c r="F133" s="1" t="str">
        <f>VLOOKUP(B133,[1]Sheet2!$B$2:$E$215,2,0)</f>
        <v>长沙市</v>
      </c>
      <c r="G133" s="1" t="str">
        <f>VLOOKUP(B133,[1]Sheet2!$B$2:$E$215,3,0)</f>
        <v>天心区</v>
      </c>
      <c r="H133" s="1" t="str">
        <f>VLOOKUP(B133,[1]Sheet2!$B$2:$E$215,4,0)</f>
        <v>2026年度支持大学生创新创业奖补资金——支持大学生创新创业企业到区域性股权市场挂牌补助</v>
      </c>
      <c r="I133" s="1" t="b">
        <f t="shared" si="6"/>
        <v>1</v>
      </c>
      <c r="J133" s="1" t="b">
        <f t="shared" si="7"/>
        <v>1</v>
      </c>
    </row>
    <row r="134" s="35" customFormat="1" ht="23.25" customHeight="1" spans="1:10">
      <c r="A134" s="15">
        <v>113</v>
      </c>
      <c r="B134" s="16" t="s">
        <v>183</v>
      </c>
      <c r="C134" s="17" t="s">
        <v>19</v>
      </c>
      <c r="D134" s="17" t="s">
        <v>92</v>
      </c>
      <c r="E134" s="45">
        <v>5</v>
      </c>
      <c r="F134" s="1" t="str">
        <f>VLOOKUP(B134,[1]Sheet2!$B$2:$E$215,2,0)</f>
        <v>长沙市</v>
      </c>
      <c r="G134" s="1" t="str">
        <f>VLOOKUP(B134,[1]Sheet2!$B$2:$E$215,3,0)</f>
        <v>天心区</v>
      </c>
      <c r="H134" s="1" t="str">
        <f>VLOOKUP(B134,[1]Sheet2!$B$2:$E$215,4,0)</f>
        <v>2026年度支持大学生创新创业奖补资金——支持大学生创新创业企业到区域性股权市场挂牌补助</v>
      </c>
      <c r="I134" s="1" t="b">
        <f t="shared" si="6"/>
        <v>1</v>
      </c>
      <c r="J134" s="1" t="b">
        <f t="shared" si="7"/>
        <v>1</v>
      </c>
    </row>
    <row r="135" s="35" customFormat="1" ht="23.25" customHeight="1" spans="1:10">
      <c r="A135" s="15">
        <v>114</v>
      </c>
      <c r="B135" s="16" t="s">
        <v>184</v>
      </c>
      <c r="C135" s="17" t="s">
        <v>19</v>
      </c>
      <c r="D135" s="17" t="s">
        <v>92</v>
      </c>
      <c r="E135" s="45">
        <v>5</v>
      </c>
      <c r="F135" s="1" t="str">
        <f>VLOOKUP(B135,[1]Sheet2!$B$2:$E$215,2,0)</f>
        <v>长沙市</v>
      </c>
      <c r="G135" s="1" t="str">
        <f>VLOOKUP(B135,[1]Sheet2!$B$2:$E$215,3,0)</f>
        <v>天心区</v>
      </c>
      <c r="H135" s="1" t="str">
        <f>VLOOKUP(B135,[1]Sheet2!$B$2:$E$215,4,0)</f>
        <v>2026年度支持大学生创新创业奖补资金——支持大学生创新创业企业到区域性股权市场挂牌补助</v>
      </c>
      <c r="I135" s="1" t="b">
        <f t="shared" si="6"/>
        <v>1</v>
      </c>
      <c r="J135" s="1" t="b">
        <f t="shared" si="7"/>
        <v>1</v>
      </c>
    </row>
    <row r="136" s="35" customFormat="1" ht="23.25" customHeight="1" spans="1:10">
      <c r="A136" s="15">
        <v>115</v>
      </c>
      <c r="B136" s="16" t="s">
        <v>185</v>
      </c>
      <c r="C136" s="17" t="s">
        <v>19</v>
      </c>
      <c r="D136" s="17" t="s">
        <v>92</v>
      </c>
      <c r="E136" s="45">
        <v>5</v>
      </c>
      <c r="F136" s="1" t="str">
        <f>VLOOKUP(B136,[1]Sheet2!$B$2:$E$215,2,0)</f>
        <v>长沙市</v>
      </c>
      <c r="G136" s="1" t="str">
        <f>VLOOKUP(B136,[1]Sheet2!$B$2:$E$215,3,0)</f>
        <v>天心区</v>
      </c>
      <c r="H136" s="1" t="str">
        <f>VLOOKUP(B136,[1]Sheet2!$B$2:$E$215,4,0)</f>
        <v>2026年度支持大学生创新创业奖补资金——支持大学生创新创业企业到区域性股权市场挂牌补助</v>
      </c>
      <c r="I136" s="1" t="b">
        <f t="shared" si="6"/>
        <v>1</v>
      </c>
      <c r="J136" s="1" t="b">
        <f t="shared" si="7"/>
        <v>1</v>
      </c>
    </row>
    <row r="137" s="35" customFormat="1" ht="23.25" customHeight="1" spans="1:10">
      <c r="A137" s="15">
        <v>116</v>
      </c>
      <c r="B137" s="16" t="s">
        <v>186</v>
      </c>
      <c r="C137" s="17" t="s">
        <v>19</v>
      </c>
      <c r="D137" s="17" t="s">
        <v>92</v>
      </c>
      <c r="E137" s="45">
        <v>5</v>
      </c>
      <c r="F137" s="1" t="str">
        <f>VLOOKUP(B137,[1]Sheet2!$B$2:$E$215,2,0)</f>
        <v>长沙市</v>
      </c>
      <c r="G137" s="1" t="str">
        <f>VLOOKUP(B137,[1]Sheet2!$B$2:$E$215,3,0)</f>
        <v>天心区</v>
      </c>
      <c r="H137" s="1" t="str">
        <f>VLOOKUP(B137,[1]Sheet2!$B$2:$E$215,4,0)</f>
        <v>2026年度支持大学生创新创业奖补资金——支持大学生创新创业企业到区域性股权市场挂牌补助</v>
      </c>
      <c r="I137" s="1" t="b">
        <f t="shared" ref="I137:I168" si="8">F137=C137</f>
        <v>1</v>
      </c>
      <c r="J137" s="1" t="b">
        <f t="shared" si="7"/>
        <v>1</v>
      </c>
    </row>
    <row r="138" s="35" customFormat="1" ht="23.25" customHeight="1" spans="1:10">
      <c r="A138" s="15">
        <v>117</v>
      </c>
      <c r="B138" s="16" t="s">
        <v>187</v>
      </c>
      <c r="C138" s="17" t="s">
        <v>19</v>
      </c>
      <c r="D138" s="17" t="s">
        <v>92</v>
      </c>
      <c r="E138" s="45">
        <v>5</v>
      </c>
      <c r="F138" s="1" t="str">
        <f>VLOOKUP(B138,[1]Sheet2!$B$2:$E$215,2,0)</f>
        <v>长沙市</v>
      </c>
      <c r="G138" s="1" t="str">
        <f>VLOOKUP(B138,[1]Sheet2!$B$2:$E$215,3,0)</f>
        <v>天心区</v>
      </c>
      <c r="H138" s="1" t="str">
        <f>VLOOKUP(B138,[1]Sheet2!$B$2:$E$215,4,0)</f>
        <v>2026年度支持大学生创新创业奖补资金——支持大学生创新创业企业到区域性股权市场挂牌补助</v>
      </c>
      <c r="I138" s="1" t="b">
        <f t="shared" si="8"/>
        <v>1</v>
      </c>
      <c r="J138" s="1" t="b">
        <f t="shared" si="7"/>
        <v>1</v>
      </c>
    </row>
    <row r="139" s="35" customFormat="1" ht="23.25" customHeight="1" spans="1:10">
      <c r="A139" s="15">
        <v>118</v>
      </c>
      <c r="B139" s="16" t="s">
        <v>188</v>
      </c>
      <c r="C139" s="17" t="s">
        <v>19</v>
      </c>
      <c r="D139" s="17" t="s">
        <v>92</v>
      </c>
      <c r="E139" s="45">
        <v>5</v>
      </c>
      <c r="F139" s="1" t="str">
        <f>VLOOKUP(B139,[1]Sheet2!$B$2:$E$215,2,0)</f>
        <v>长沙市</v>
      </c>
      <c r="G139" s="1" t="str">
        <f>VLOOKUP(B139,[1]Sheet2!$B$2:$E$215,3,0)</f>
        <v>天心区</v>
      </c>
      <c r="H139" s="1" t="str">
        <f>VLOOKUP(B139,[1]Sheet2!$B$2:$E$215,4,0)</f>
        <v>2026年度支持大学生创新创业奖补资金——支持大学生创新创业企业到区域性股权市场挂牌补助</v>
      </c>
      <c r="I139" s="1" t="b">
        <f t="shared" si="8"/>
        <v>1</v>
      </c>
      <c r="J139" s="1" t="b">
        <f t="shared" si="7"/>
        <v>1</v>
      </c>
    </row>
    <row r="140" s="35" customFormat="1" ht="23.25" customHeight="1" spans="1:10">
      <c r="A140" s="15">
        <v>119</v>
      </c>
      <c r="B140" s="16" t="s">
        <v>189</v>
      </c>
      <c r="C140" s="17" t="s">
        <v>19</v>
      </c>
      <c r="D140" s="17" t="s">
        <v>98</v>
      </c>
      <c r="E140" s="45">
        <v>5</v>
      </c>
      <c r="F140" s="1" t="str">
        <f>VLOOKUP(B140,[1]Sheet2!$B$2:$E$215,2,0)</f>
        <v>长沙市</v>
      </c>
      <c r="G140" s="1" t="str">
        <f>VLOOKUP(B140,[1]Sheet2!$B$2:$E$215,3,0)</f>
        <v>湖南湘江新区</v>
      </c>
      <c r="H140" s="1" t="str">
        <f>VLOOKUP(B140,[1]Sheet2!$B$2:$E$215,4,0)</f>
        <v>2026年度支持大学生创新创业奖补资金——支持大学生创新创业企业到区域性股权市场挂牌补助</v>
      </c>
      <c r="I140" s="1" t="b">
        <f t="shared" si="8"/>
        <v>1</v>
      </c>
      <c r="J140" s="1" t="b">
        <v>1</v>
      </c>
    </row>
    <row r="141" s="35" customFormat="1" ht="23.25" customHeight="1" spans="1:10">
      <c r="A141" s="15">
        <v>120</v>
      </c>
      <c r="B141" s="16" t="s">
        <v>190</v>
      </c>
      <c r="C141" s="17" t="s">
        <v>19</v>
      </c>
      <c r="D141" s="17" t="s">
        <v>191</v>
      </c>
      <c r="E141" s="45">
        <v>5</v>
      </c>
      <c r="F141" s="1" t="str">
        <f>VLOOKUP(B141,[1]Sheet2!$B$2:$E$215,2,0)</f>
        <v>长沙市</v>
      </c>
      <c r="G141" s="1" t="str">
        <f>VLOOKUP(B141,[1]Sheet2!$B$2:$E$215,3,0)</f>
        <v>芙蓉区</v>
      </c>
      <c r="H141" s="1" t="str">
        <f>VLOOKUP(B141,[1]Sheet2!$B$2:$E$215,4,0)</f>
        <v>2026年度支持大学生创新创业奖补资金——支持大学生创新创业企业到区域性股权市场挂牌补助</v>
      </c>
      <c r="I141" s="1" t="b">
        <f t="shared" si="8"/>
        <v>1</v>
      </c>
      <c r="J141" s="1" t="b">
        <f>G141=D141</f>
        <v>1</v>
      </c>
    </row>
    <row r="142" s="35" customFormat="1" ht="23.25" customHeight="1" spans="1:10">
      <c r="A142" s="15">
        <v>121</v>
      </c>
      <c r="B142" s="16" t="s">
        <v>192</v>
      </c>
      <c r="C142" s="17" t="s">
        <v>19</v>
      </c>
      <c r="D142" s="17" t="s">
        <v>191</v>
      </c>
      <c r="E142" s="45">
        <v>5</v>
      </c>
      <c r="F142" s="1" t="str">
        <f>VLOOKUP(B142,[1]Sheet2!$B$2:$E$215,2,0)</f>
        <v>长沙市</v>
      </c>
      <c r="G142" s="1" t="str">
        <f>VLOOKUP(B142,[1]Sheet2!$B$2:$E$215,3,0)</f>
        <v>芙蓉区</v>
      </c>
      <c r="H142" s="1" t="str">
        <f>VLOOKUP(B142,[1]Sheet2!$B$2:$E$215,4,0)</f>
        <v>2026年度支持大学生创新创业奖补资金——支持大学生创新创业企业到区域性股权市场挂牌补助</v>
      </c>
      <c r="I142" s="1" t="b">
        <f t="shared" si="8"/>
        <v>1</v>
      </c>
      <c r="J142" s="1" t="b">
        <f>G142=D142</f>
        <v>1</v>
      </c>
    </row>
    <row r="143" s="35" customFormat="1" ht="23.25" customHeight="1" spans="1:10">
      <c r="A143" s="15">
        <v>122</v>
      </c>
      <c r="B143" s="16" t="s">
        <v>193</v>
      </c>
      <c r="C143" s="17" t="s">
        <v>19</v>
      </c>
      <c r="D143" s="17" t="s">
        <v>191</v>
      </c>
      <c r="E143" s="45">
        <v>5</v>
      </c>
      <c r="F143" s="1" t="str">
        <f>VLOOKUP(B143,[1]Sheet2!$B$2:$E$215,2,0)</f>
        <v>长沙市</v>
      </c>
      <c r="G143" s="1" t="str">
        <f>VLOOKUP(B143,[1]Sheet2!$B$2:$E$215,3,0)</f>
        <v>芙蓉区</v>
      </c>
      <c r="H143" s="1" t="str">
        <f>VLOOKUP(B143,[1]Sheet2!$B$2:$E$215,4,0)</f>
        <v>2026年度支持大学生创新创业奖补资金——支持大学生创新创业企业到区域性股权市场挂牌补助</v>
      </c>
      <c r="I143" s="1" t="b">
        <f t="shared" si="8"/>
        <v>1</v>
      </c>
      <c r="J143" s="1" t="b">
        <f>G143=D143</f>
        <v>1</v>
      </c>
    </row>
    <row r="144" s="35" customFormat="1" ht="23.25" customHeight="1" spans="1:10">
      <c r="A144" s="15">
        <v>123</v>
      </c>
      <c r="B144" s="16" t="s">
        <v>194</v>
      </c>
      <c r="C144" s="17" t="s">
        <v>19</v>
      </c>
      <c r="D144" s="17" t="s">
        <v>98</v>
      </c>
      <c r="E144" s="45">
        <v>5</v>
      </c>
      <c r="F144" s="1" t="str">
        <f>VLOOKUP(B144,[1]Sheet2!$B$2:$E$215,2,0)</f>
        <v>长沙市</v>
      </c>
      <c r="G144" s="1" t="str">
        <f>VLOOKUP(B144,[1]Sheet2!$B$2:$E$215,3,0)</f>
        <v>湖南湘江新区</v>
      </c>
      <c r="H144" s="1" t="str">
        <f>VLOOKUP(B144,[1]Sheet2!$B$2:$E$215,4,0)</f>
        <v>2026年度支持大学生创新创业奖补资金——支持大学生创新创业企业到区域性股权市场挂牌补助</v>
      </c>
      <c r="I144" s="1" t="b">
        <f t="shared" si="8"/>
        <v>1</v>
      </c>
      <c r="J144" s="1" t="b">
        <v>1</v>
      </c>
    </row>
    <row r="145" s="35" customFormat="1" ht="23.25" customHeight="1" spans="1:10">
      <c r="A145" s="15">
        <v>124</v>
      </c>
      <c r="B145" s="16" t="s">
        <v>195</v>
      </c>
      <c r="C145" s="17" t="s">
        <v>19</v>
      </c>
      <c r="D145" s="17" t="s">
        <v>98</v>
      </c>
      <c r="E145" s="45">
        <v>5</v>
      </c>
      <c r="F145" s="1" t="str">
        <f>VLOOKUP(B145,[1]Sheet2!$B$2:$E$215,2,0)</f>
        <v>长沙市</v>
      </c>
      <c r="G145" s="1" t="str">
        <f>VLOOKUP(B145,[1]Sheet2!$B$2:$E$215,3,0)</f>
        <v>湖南湘江新区</v>
      </c>
      <c r="H145" s="1" t="str">
        <f>VLOOKUP(B145,[1]Sheet2!$B$2:$E$215,4,0)</f>
        <v>2026年度支持大学生创新创业奖补资金——支持大学生创新创业企业到区域性股权市场挂牌补助</v>
      </c>
      <c r="I145" s="1" t="b">
        <f t="shared" si="8"/>
        <v>1</v>
      </c>
      <c r="J145" s="1" t="b">
        <v>1</v>
      </c>
    </row>
    <row r="146" s="35" customFormat="1" ht="23.25" customHeight="1" spans="1:10">
      <c r="A146" s="15">
        <v>125</v>
      </c>
      <c r="B146" s="16" t="s">
        <v>68</v>
      </c>
      <c r="C146" s="17" t="s">
        <v>19</v>
      </c>
      <c r="D146" s="17" t="s">
        <v>98</v>
      </c>
      <c r="E146" s="45">
        <v>5</v>
      </c>
      <c r="F146" s="1" t="str">
        <f>VLOOKUP(B146,[1]Sheet2!$B$2:$E$215,2,0)</f>
        <v>长沙市</v>
      </c>
      <c r="G146" s="1" t="str">
        <f>VLOOKUP(B146,[1]Sheet2!$B$2:$E$215,3,0)</f>
        <v>湖南湘江新区</v>
      </c>
      <c r="H146" s="1" t="str">
        <f>VLOOKUP(B146,[1]Sheet2!$B$2:$E$215,4,0)</f>
        <v>2026年度支持大学生创新创业奖补资金——支持大学生创新创业企业到区域性股权市场挂牌补助</v>
      </c>
      <c r="I146" s="1" t="b">
        <f t="shared" si="8"/>
        <v>1</v>
      </c>
      <c r="J146" s="1" t="b">
        <v>1</v>
      </c>
    </row>
    <row r="147" s="35" customFormat="1" ht="23.25" customHeight="1" spans="1:10">
      <c r="A147" s="15">
        <v>126</v>
      </c>
      <c r="B147" s="16" t="s">
        <v>196</v>
      </c>
      <c r="C147" s="17" t="s">
        <v>19</v>
      </c>
      <c r="D147" s="17" t="s">
        <v>98</v>
      </c>
      <c r="E147" s="45">
        <v>5</v>
      </c>
      <c r="F147" s="1" t="str">
        <f>VLOOKUP(B147,[1]Sheet2!$B$2:$E$215,2,0)</f>
        <v>长沙市</v>
      </c>
      <c r="G147" s="1" t="str">
        <f>VLOOKUP(B147,[1]Sheet2!$B$2:$E$215,3,0)</f>
        <v>湖南湘江新区</v>
      </c>
      <c r="H147" s="1" t="str">
        <f>VLOOKUP(B147,[1]Sheet2!$B$2:$E$215,4,0)</f>
        <v>2026年度支持大学生创新创业奖补资金——支持大学生创新创业企业到区域性股权市场挂牌补助</v>
      </c>
      <c r="I147" s="1" t="b">
        <f t="shared" si="8"/>
        <v>1</v>
      </c>
      <c r="J147" s="1" t="b">
        <v>1</v>
      </c>
    </row>
    <row r="148" s="35" customFormat="1" ht="23.25" customHeight="1" spans="1:10">
      <c r="A148" s="15">
        <v>127</v>
      </c>
      <c r="B148" s="16" t="s">
        <v>197</v>
      </c>
      <c r="C148" s="17" t="s">
        <v>19</v>
      </c>
      <c r="D148" s="17" t="s">
        <v>98</v>
      </c>
      <c r="E148" s="45">
        <v>5</v>
      </c>
      <c r="F148" s="1" t="str">
        <f>VLOOKUP(B148,[1]Sheet2!$B$2:$E$215,2,0)</f>
        <v>长沙市</v>
      </c>
      <c r="G148" s="1" t="str">
        <f>VLOOKUP(B148,[1]Sheet2!$B$2:$E$215,3,0)</f>
        <v>湖南湘江新区</v>
      </c>
      <c r="H148" s="1" t="str">
        <f>VLOOKUP(B148,[1]Sheet2!$B$2:$E$215,4,0)</f>
        <v>2026年度支持大学生创新创业奖补资金——支持大学生创新创业企业到区域性股权市场挂牌补助</v>
      </c>
      <c r="I148" s="1" t="b">
        <f t="shared" si="8"/>
        <v>1</v>
      </c>
      <c r="J148" s="1" t="b">
        <v>1</v>
      </c>
    </row>
    <row r="149" s="35" customFormat="1" ht="23.25" customHeight="1" spans="1:10">
      <c r="A149" s="15">
        <v>128</v>
      </c>
      <c r="B149" s="16" t="s">
        <v>198</v>
      </c>
      <c r="C149" s="17" t="s">
        <v>19</v>
      </c>
      <c r="D149" s="17" t="s">
        <v>98</v>
      </c>
      <c r="E149" s="45">
        <v>5</v>
      </c>
      <c r="F149" s="1" t="str">
        <f>VLOOKUP(B149,[1]Sheet2!$B$2:$E$215,2,0)</f>
        <v>长沙市</v>
      </c>
      <c r="G149" s="1" t="str">
        <f>VLOOKUP(B149,[1]Sheet2!$B$2:$E$215,3,0)</f>
        <v>湖南湘江新区</v>
      </c>
      <c r="H149" s="1" t="str">
        <f>VLOOKUP(B149,[1]Sheet2!$B$2:$E$215,4,0)</f>
        <v>2026年度支持大学生创新创业奖补资金——支持大学生创新创业企业到区域性股权市场挂牌补助</v>
      </c>
      <c r="I149" s="1" t="b">
        <f t="shared" si="8"/>
        <v>1</v>
      </c>
      <c r="J149" s="1" t="b">
        <v>1</v>
      </c>
    </row>
    <row r="150" s="35" customFormat="1" ht="23.25" customHeight="1" spans="1:10">
      <c r="A150" s="15">
        <v>129</v>
      </c>
      <c r="B150" s="16" t="s">
        <v>199</v>
      </c>
      <c r="C150" s="17" t="s">
        <v>19</v>
      </c>
      <c r="D150" s="17" t="s">
        <v>98</v>
      </c>
      <c r="E150" s="45">
        <v>5</v>
      </c>
      <c r="F150" s="1" t="str">
        <f>VLOOKUP(B150,[1]Sheet2!$B$2:$E$215,2,0)</f>
        <v>长沙市</v>
      </c>
      <c r="G150" s="1" t="str">
        <f>VLOOKUP(B150,[1]Sheet2!$B$2:$E$215,3,0)</f>
        <v>湖南湘江新区</v>
      </c>
      <c r="H150" s="1" t="str">
        <f>VLOOKUP(B150,[1]Sheet2!$B$2:$E$215,4,0)</f>
        <v>2026年度支持大学生创新创业奖补资金——支持大学生创新创业企业到区域性股权市场挂牌补助</v>
      </c>
      <c r="I150" s="1" t="b">
        <f t="shared" si="8"/>
        <v>1</v>
      </c>
      <c r="J150" s="1" t="b">
        <v>1</v>
      </c>
    </row>
    <row r="151" s="35" customFormat="1" ht="23.25" customHeight="1" spans="1:10">
      <c r="A151" s="15">
        <v>130</v>
      </c>
      <c r="B151" s="16" t="s">
        <v>200</v>
      </c>
      <c r="C151" s="17" t="s">
        <v>19</v>
      </c>
      <c r="D151" s="17" t="s">
        <v>98</v>
      </c>
      <c r="E151" s="45">
        <v>5</v>
      </c>
      <c r="F151" s="1" t="str">
        <f>VLOOKUP(B151,[1]Sheet2!$B$2:$E$215,2,0)</f>
        <v>长沙市</v>
      </c>
      <c r="G151" s="1" t="str">
        <f>VLOOKUP(B151,[1]Sheet2!$B$2:$E$215,3,0)</f>
        <v>湖南湘江新区</v>
      </c>
      <c r="H151" s="1" t="str">
        <f>VLOOKUP(B151,[1]Sheet2!$B$2:$E$215,4,0)</f>
        <v>2026年度支持大学生创新创业奖补资金——支持大学生创新创业企业到区域性股权市场挂牌补助</v>
      </c>
      <c r="I151" s="1" t="b">
        <f t="shared" si="8"/>
        <v>1</v>
      </c>
      <c r="J151" s="1" t="b">
        <v>1</v>
      </c>
    </row>
    <row r="152" s="35" customFormat="1" ht="23.25" customHeight="1" spans="1:10">
      <c r="A152" s="15">
        <v>131</v>
      </c>
      <c r="B152" s="16" t="s">
        <v>201</v>
      </c>
      <c r="C152" s="17" t="s">
        <v>19</v>
      </c>
      <c r="D152" s="17" t="s">
        <v>98</v>
      </c>
      <c r="E152" s="45">
        <v>5</v>
      </c>
      <c r="F152" s="1" t="str">
        <f>VLOOKUP(B152,[1]Sheet2!$B$2:$E$215,2,0)</f>
        <v>长沙市</v>
      </c>
      <c r="G152" s="1" t="str">
        <f>VLOOKUP(B152,[1]Sheet2!$B$2:$E$215,3,0)</f>
        <v>湖南湘江新区</v>
      </c>
      <c r="H152" s="1" t="str">
        <f>VLOOKUP(B152,[1]Sheet2!$B$2:$E$215,4,0)</f>
        <v>2026年度支持大学生创新创业奖补资金——支持大学生创新创业企业到区域性股权市场挂牌补助</v>
      </c>
      <c r="I152" s="1" t="b">
        <f t="shared" si="8"/>
        <v>1</v>
      </c>
      <c r="J152" s="1" t="b">
        <v>1</v>
      </c>
    </row>
    <row r="153" s="35" customFormat="1" ht="23.25" customHeight="1" spans="1:10">
      <c r="A153" s="15">
        <v>132</v>
      </c>
      <c r="B153" s="16" t="s">
        <v>202</v>
      </c>
      <c r="C153" s="17" t="s">
        <v>19</v>
      </c>
      <c r="D153" s="17" t="s">
        <v>98</v>
      </c>
      <c r="E153" s="45">
        <v>5</v>
      </c>
      <c r="F153" s="1" t="str">
        <f>VLOOKUP(B153,[1]Sheet2!$B$2:$E$215,2,0)</f>
        <v>长沙市</v>
      </c>
      <c r="G153" s="1" t="str">
        <f>VLOOKUP(B153,[1]Sheet2!$B$2:$E$215,3,0)</f>
        <v>湖南湘江新区</v>
      </c>
      <c r="H153" s="1" t="str">
        <f>VLOOKUP(B153,[1]Sheet2!$B$2:$E$215,4,0)</f>
        <v>2026年度支持大学生创新创业奖补资金——支持大学生创新创业企业到区域性股权市场挂牌补助</v>
      </c>
      <c r="I153" s="1" t="b">
        <f t="shared" si="8"/>
        <v>1</v>
      </c>
      <c r="J153" s="1" t="b">
        <v>1</v>
      </c>
    </row>
    <row r="154" s="35" customFormat="1" ht="23.25" customHeight="1" spans="1:10">
      <c r="A154" s="15">
        <v>133</v>
      </c>
      <c r="B154" s="41" t="s">
        <v>203</v>
      </c>
      <c r="C154" s="17" t="s">
        <v>19</v>
      </c>
      <c r="D154" s="17" t="s">
        <v>98</v>
      </c>
      <c r="E154" s="45">
        <v>5</v>
      </c>
      <c r="F154" s="1" t="e">
        <f>VLOOKUP(B154,[1]Sheet2!$B$2:$E$215,2,0)</f>
        <v>#N/A</v>
      </c>
      <c r="G154" s="1" t="e">
        <f>VLOOKUP(B154,[1]Sheet2!$B$2:$E$215,3,0)</f>
        <v>#N/A</v>
      </c>
      <c r="H154" s="1" t="e">
        <f>VLOOKUP(B154,[1]Sheet2!$B$2:$E$215,4,0)</f>
        <v>#N/A</v>
      </c>
      <c r="I154" s="1" t="e">
        <f t="shared" si="8"/>
        <v>#N/A</v>
      </c>
      <c r="J154" s="1" t="e">
        <f>G154=D154</f>
        <v>#N/A</v>
      </c>
    </row>
    <row r="155" s="35" customFormat="1" ht="23.25" customHeight="1" spans="1:10">
      <c r="A155" s="15">
        <v>134</v>
      </c>
      <c r="B155" s="16" t="s">
        <v>204</v>
      </c>
      <c r="C155" s="17" t="s">
        <v>19</v>
      </c>
      <c r="D155" s="17" t="s">
        <v>98</v>
      </c>
      <c r="E155" s="45">
        <v>5</v>
      </c>
      <c r="F155" s="1" t="str">
        <f>VLOOKUP(B155,[1]Sheet2!$B$2:$E$215,2,0)</f>
        <v>长沙市</v>
      </c>
      <c r="G155" s="1" t="str">
        <f>VLOOKUP(B155,[1]Sheet2!$B$2:$E$215,3,0)</f>
        <v>湖南湘江新区</v>
      </c>
      <c r="H155" s="1" t="str">
        <f>VLOOKUP(B155,[1]Sheet2!$B$2:$E$215,4,0)</f>
        <v>2026年度支持大学生创新创业奖补资金——支持大学生创新创业企业到区域性股权市场挂牌补助</v>
      </c>
      <c r="I155" s="1" t="b">
        <f t="shared" si="8"/>
        <v>1</v>
      </c>
      <c r="J155" s="1" t="b">
        <v>1</v>
      </c>
    </row>
    <row r="156" s="35" customFormat="1" ht="23.25" customHeight="1" spans="1:10">
      <c r="A156" s="15">
        <v>135</v>
      </c>
      <c r="B156" s="16" t="s">
        <v>205</v>
      </c>
      <c r="C156" s="17" t="s">
        <v>19</v>
      </c>
      <c r="D156" s="17" t="s">
        <v>98</v>
      </c>
      <c r="E156" s="45">
        <v>5</v>
      </c>
      <c r="F156" s="1" t="str">
        <f>VLOOKUP(B156,[1]Sheet2!$B$2:$E$215,2,0)</f>
        <v>长沙市</v>
      </c>
      <c r="G156" s="1" t="str">
        <f>VLOOKUP(B156,[1]Sheet2!$B$2:$E$215,3,0)</f>
        <v>湖南湘江新区</v>
      </c>
      <c r="H156" s="1" t="str">
        <f>VLOOKUP(B156,[1]Sheet2!$B$2:$E$215,4,0)</f>
        <v>2026年度支持大学生创新创业奖补资金——支持大学生创新创业企业到区域性股权市场挂牌补助</v>
      </c>
      <c r="I156" s="1" t="b">
        <f t="shared" si="8"/>
        <v>1</v>
      </c>
      <c r="J156" s="1" t="b">
        <v>1</v>
      </c>
    </row>
    <row r="157" s="35" customFormat="1" ht="23.25" customHeight="1" spans="1:10">
      <c r="A157" s="15">
        <v>136</v>
      </c>
      <c r="B157" s="16" t="s">
        <v>206</v>
      </c>
      <c r="C157" s="17" t="s">
        <v>19</v>
      </c>
      <c r="D157" s="17" t="s">
        <v>98</v>
      </c>
      <c r="E157" s="45">
        <v>5</v>
      </c>
      <c r="F157" s="1" t="str">
        <f>VLOOKUP(B157,[1]Sheet2!$B$2:$E$215,2,0)</f>
        <v>长沙市</v>
      </c>
      <c r="G157" s="1" t="str">
        <f>VLOOKUP(B157,[1]Sheet2!$B$2:$E$215,3,0)</f>
        <v>湖南湘江新区</v>
      </c>
      <c r="H157" s="1" t="str">
        <f>VLOOKUP(B157,[1]Sheet2!$B$2:$E$215,4,0)</f>
        <v>2026年度支持大学生创新创业奖补资金——支持大学生创新创业企业到区域性股权市场挂牌补助</v>
      </c>
      <c r="I157" s="1" t="b">
        <f t="shared" si="8"/>
        <v>1</v>
      </c>
      <c r="J157" s="1" t="b">
        <v>1</v>
      </c>
    </row>
    <row r="158" s="35" customFormat="1" ht="23.25" customHeight="1" spans="1:10">
      <c r="A158" s="15">
        <v>137</v>
      </c>
      <c r="B158" s="16" t="s">
        <v>207</v>
      </c>
      <c r="C158" s="17" t="s">
        <v>19</v>
      </c>
      <c r="D158" s="17" t="s">
        <v>98</v>
      </c>
      <c r="E158" s="45">
        <v>5</v>
      </c>
      <c r="F158" s="1" t="str">
        <f>VLOOKUP(B158,[1]Sheet2!$B$2:$E$215,2,0)</f>
        <v>长沙市</v>
      </c>
      <c r="G158" s="1" t="str">
        <f>VLOOKUP(B158,[1]Sheet2!$B$2:$E$215,3,0)</f>
        <v>湖南湘江新区</v>
      </c>
      <c r="H158" s="1" t="str">
        <f>VLOOKUP(B158,[1]Sheet2!$B$2:$E$215,4,0)</f>
        <v>2026年度支持大学生创新创业奖补资金——支持大学生创新创业企业到区域性股权市场挂牌补助</v>
      </c>
      <c r="I158" s="1" t="b">
        <f t="shared" si="8"/>
        <v>1</v>
      </c>
      <c r="J158" s="1" t="b">
        <v>1</v>
      </c>
    </row>
    <row r="159" s="35" customFormat="1" ht="23.25" customHeight="1" spans="1:10">
      <c r="A159" s="15">
        <v>138</v>
      </c>
      <c r="B159" s="16" t="s">
        <v>208</v>
      </c>
      <c r="C159" s="17" t="s">
        <v>19</v>
      </c>
      <c r="D159" s="17" t="s">
        <v>98</v>
      </c>
      <c r="E159" s="45">
        <v>5</v>
      </c>
      <c r="F159" s="1" t="str">
        <f>VLOOKUP(B159,[1]Sheet2!$B$2:$E$215,2,0)</f>
        <v>长沙市</v>
      </c>
      <c r="G159" s="1" t="str">
        <f>VLOOKUP(B159,[1]Sheet2!$B$2:$E$215,3,0)</f>
        <v>湖南湘江新区</v>
      </c>
      <c r="H159" s="1" t="str">
        <f>VLOOKUP(B159,[1]Sheet2!$B$2:$E$215,4,0)</f>
        <v>2026年度支持大学生创新创业奖补资金——支持大学生创新创业企业到区域性股权市场挂牌补助</v>
      </c>
      <c r="I159" s="1" t="b">
        <f t="shared" si="8"/>
        <v>1</v>
      </c>
      <c r="J159" s="1" t="b">
        <v>1</v>
      </c>
    </row>
    <row r="160" s="35" customFormat="1" ht="23.25" customHeight="1" spans="1:10">
      <c r="A160" s="15">
        <v>139</v>
      </c>
      <c r="B160" s="16" t="s">
        <v>209</v>
      </c>
      <c r="C160" s="17" t="s">
        <v>19</v>
      </c>
      <c r="D160" s="17" t="s">
        <v>98</v>
      </c>
      <c r="E160" s="45">
        <v>5</v>
      </c>
      <c r="F160" s="1" t="str">
        <f>VLOOKUP(B160,[1]Sheet2!$B$2:$E$215,2,0)</f>
        <v>长沙市</v>
      </c>
      <c r="G160" s="1" t="str">
        <f>VLOOKUP(B160,[1]Sheet2!$B$2:$E$215,3,0)</f>
        <v>湖南湘江新区</v>
      </c>
      <c r="H160" s="1" t="str">
        <f>VLOOKUP(B160,[1]Sheet2!$B$2:$E$215,4,0)</f>
        <v>2026年度支持大学生创新创业奖补资金——支持大学生创新创业企业到区域性股权市场挂牌补助</v>
      </c>
      <c r="I160" s="1" t="b">
        <f t="shared" si="8"/>
        <v>1</v>
      </c>
      <c r="J160" s="1" t="b">
        <v>1</v>
      </c>
    </row>
    <row r="161" s="35" customFormat="1" ht="23.25" customHeight="1" spans="1:10">
      <c r="A161" s="15">
        <v>140</v>
      </c>
      <c r="B161" s="16" t="s">
        <v>210</v>
      </c>
      <c r="C161" s="17" t="s">
        <v>19</v>
      </c>
      <c r="D161" s="17" t="s">
        <v>98</v>
      </c>
      <c r="E161" s="45">
        <v>5</v>
      </c>
      <c r="F161" s="1" t="str">
        <f>VLOOKUP(B161,[1]Sheet2!$B$2:$E$215,2,0)</f>
        <v>长沙市</v>
      </c>
      <c r="G161" s="1" t="str">
        <f>VLOOKUP(B161,[1]Sheet2!$B$2:$E$215,3,0)</f>
        <v>湖南湘江新区</v>
      </c>
      <c r="H161" s="1" t="str">
        <f>VLOOKUP(B161,[1]Sheet2!$B$2:$E$215,4,0)</f>
        <v>2026年度支持大学生创新创业奖补资金——支持大学生创新创业企业到区域性股权市场挂牌补助</v>
      </c>
      <c r="I161" s="1" t="b">
        <f t="shared" si="8"/>
        <v>1</v>
      </c>
      <c r="J161" s="1" t="b">
        <v>1</v>
      </c>
    </row>
    <row r="162" s="35" customFormat="1" ht="23.25" customHeight="1" spans="1:10">
      <c r="A162" s="15">
        <v>141</v>
      </c>
      <c r="B162" s="16" t="s">
        <v>211</v>
      </c>
      <c r="C162" s="17" t="s">
        <v>19</v>
      </c>
      <c r="D162" s="17" t="s">
        <v>98</v>
      </c>
      <c r="E162" s="45">
        <v>5</v>
      </c>
      <c r="F162" s="1" t="str">
        <f>VLOOKUP(B162,[1]Sheet2!$B$2:$E$215,2,0)</f>
        <v>长沙市</v>
      </c>
      <c r="G162" s="1" t="str">
        <f>VLOOKUP(B162,[1]Sheet2!$B$2:$E$215,3,0)</f>
        <v>湖南湘江新区</v>
      </c>
      <c r="H162" s="1" t="str">
        <f>VLOOKUP(B162,[1]Sheet2!$B$2:$E$215,4,0)</f>
        <v>2026年度支持大学生创新创业奖补资金——支持大学生创新创业企业到区域性股权市场挂牌补助</v>
      </c>
      <c r="I162" s="1" t="b">
        <f t="shared" si="8"/>
        <v>1</v>
      </c>
      <c r="J162" s="1" t="b">
        <v>1</v>
      </c>
    </row>
    <row r="163" s="35" customFormat="1" ht="23.25" customHeight="1" spans="1:10">
      <c r="A163" s="15">
        <v>142</v>
      </c>
      <c r="B163" s="16" t="s">
        <v>212</v>
      </c>
      <c r="C163" s="17" t="s">
        <v>19</v>
      </c>
      <c r="D163" s="17" t="s">
        <v>98</v>
      </c>
      <c r="E163" s="45">
        <v>5</v>
      </c>
      <c r="F163" s="1" t="str">
        <f>VLOOKUP(B163,[1]Sheet2!$B$2:$E$215,2,0)</f>
        <v>长沙市</v>
      </c>
      <c r="G163" s="1" t="str">
        <f>VLOOKUP(B163,[1]Sheet2!$B$2:$E$215,3,0)</f>
        <v>湖南湘江新区</v>
      </c>
      <c r="H163" s="1" t="str">
        <f>VLOOKUP(B163,[1]Sheet2!$B$2:$E$215,4,0)</f>
        <v>2026年度支持大学生创新创业奖补资金——支持大学生创新创业企业到区域性股权市场挂牌补助</v>
      </c>
      <c r="I163" s="1" t="b">
        <f t="shared" si="8"/>
        <v>1</v>
      </c>
      <c r="J163" s="1" t="b">
        <v>1</v>
      </c>
    </row>
    <row r="164" s="35" customFormat="1" ht="23.25" customHeight="1" spans="1:10">
      <c r="A164" s="15">
        <v>143</v>
      </c>
      <c r="B164" s="16" t="s">
        <v>213</v>
      </c>
      <c r="C164" s="17" t="s">
        <v>19</v>
      </c>
      <c r="D164" s="17" t="s">
        <v>98</v>
      </c>
      <c r="E164" s="45">
        <v>5</v>
      </c>
      <c r="F164" s="1" t="str">
        <f>VLOOKUP(B164,[1]Sheet2!$B$2:$E$215,2,0)</f>
        <v>长沙市</v>
      </c>
      <c r="G164" s="1" t="str">
        <f>VLOOKUP(B164,[1]Sheet2!$B$2:$E$215,3,0)</f>
        <v>湖南湘江新区</v>
      </c>
      <c r="H164" s="1" t="str">
        <f>VLOOKUP(B164,[1]Sheet2!$B$2:$E$215,4,0)</f>
        <v>2026年度支持大学生创新创业奖补资金——支持大学生创新创业企业到区域性股权市场挂牌补助</v>
      </c>
      <c r="I164" s="1" t="b">
        <f t="shared" si="8"/>
        <v>1</v>
      </c>
      <c r="J164" s="1" t="b">
        <v>1</v>
      </c>
    </row>
    <row r="165" s="35" customFormat="1" ht="23.25" customHeight="1" spans="1:10">
      <c r="A165" s="15">
        <v>144</v>
      </c>
      <c r="B165" s="16" t="s">
        <v>214</v>
      </c>
      <c r="C165" s="17" t="s">
        <v>27</v>
      </c>
      <c r="D165" s="17" t="s">
        <v>215</v>
      </c>
      <c r="E165" s="45">
        <v>5</v>
      </c>
      <c r="F165" s="1" t="str">
        <f>VLOOKUP(B165,[1]Sheet2!$B$2:$E$215,2,0)</f>
        <v>永州市</v>
      </c>
      <c r="G165" s="1" t="str">
        <f>VLOOKUP(B165,[1]Sheet2!$B$2:$E$215,3,0)</f>
        <v>冷水滩区</v>
      </c>
      <c r="H165" s="1" t="str">
        <f>VLOOKUP(B165,[1]Sheet2!$B$2:$E$215,4,0)</f>
        <v>2026年度支持大学生创新创业奖补资金——支持大学生创新创业企业到区域性股权市场挂牌补助</v>
      </c>
      <c r="I165" s="1" t="b">
        <f t="shared" si="8"/>
        <v>1</v>
      </c>
      <c r="J165" s="1" t="b">
        <f>G165=D165</f>
        <v>1</v>
      </c>
    </row>
    <row r="166" s="35" customFormat="1" ht="23.25" customHeight="1" spans="1:10">
      <c r="A166" s="15">
        <v>145</v>
      </c>
      <c r="B166" s="16" t="s">
        <v>216</v>
      </c>
      <c r="C166" s="17" t="s">
        <v>27</v>
      </c>
      <c r="D166" s="17" t="s">
        <v>217</v>
      </c>
      <c r="E166" s="45">
        <v>5</v>
      </c>
      <c r="F166" s="1" t="str">
        <f>VLOOKUP(B166,[1]Sheet2!$B$2:$E$215,2,0)</f>
        <v>永州市</v>
      </c>
      <c r="G166" s="1" t="str">
        <f>VLOOKUP(B166,[1]Sheet2!$B$2:$E$215,3,0)</f>
        <v>江永县</v>
      </c>
      <c r="H166" s="1" t="str">
        <f>VLOOKUP(B166,[1]Sheet2!$B$2:$E$215,4,0)</f>
        <v>2026年度支持大学生创新创业奖补资金——支持大学生创新创业企业到区域性股权市场挂牌补助</v>
      </c>
      <c r="I166" s="1" t="b">
        <f t="shared" si="8"/>
        <v>1</v>
      </c>
      <c r="J166" s="1" t="b">
        <f>G166=D166</f>
        <v>1</v>
      </c>
    </row>
    <row r="167" s="35" customFormat="1" ht="23.25" customHeight="1" spans="1:10">
      <c r="A167" s="15">
        <v>146</v>
      </c>
      <c r="B167" s="16" t="s">
        <v>218</v>
      </c>
      <c r="C167" s="17" t="s">
        <v>73</v>
      </c>
      <c r="D167" s="17" t="s">
        <v>219</v>
      </c>
      <c r="E167" s="45">
        <v>5</v>
      </c>
      <c r="F167" s="1" t="str">
        <f>VLOOKUP(B167,[1]Sheet2!$B$2:$E$215,2,0)</f>
        <v>郴州市</v>
      </c>
      <c r="G167" s="1" t="str">
        <f>VLOOKUP(B167,[1]Sheet2!$B$2:$E$215,3,0)</f>
        <v>永兴县</v>
      </c>
      <c r="H167" s="1" t="str">
        <f>VLOOKUP(B167,[1]Sheet2!$B$2:$E$215,4,0)</f>
        <v>2026年度支持大学生创新创业奖补资金——支持大学生创新创业企业到区域性股权市场挂牌补助</v>
      </c>
      <c r="I167" s="1" t="b">
        <f t="shared" si="8"/>
        <v>1</v>
      </c>
      <c r="J167" s="1" t="b">
        <f>G167=D167</f>
        <v>1</v>
      </c>
    </row>
    <row r="168" s="35" customFormat="1" ht="23.25" customHeight="1" spans="1:10">
      <c r="A168" s="15">
        <v>147</v>
      </c>
      <c r="B168" s="16" t="s">
        <v>220</v>
      </c>
      <c r="C168" s="17" t="s">
        <v>19</v>
      </c>
      <c r="D168" s="17" t="s">
        <v>98</v>
      </c>
      <c r="E168" s="45">
        <v>5</v>
      </c>
      <c r="F168" s="1" t="str">
        <f>VLOOKUP(B168,[1]Sheet2!$B$2:$E$215,2,0)</f>
        <v>长沙市</v>
      </c>
      <c r="G168" s="1" t="str">
        <f>VLOOKUP(B168,[1]Sheet2!$B$2:$E$215,3,0)</f>
        <v>湖南湘江新区</v>
      </c>
      <c r="H168" s="1" t="str">
        <f>VLOOKUP(B168,[1]Sheet2!$B$2:$E$215,4,0)</f>
        <v>2026年度支持大学生创新创业奖补资金——支持大学生创新创业企业到区域性股权市场挂牌补助</v>
      </c>
      <c r="I168" s="1" t="b">
        <f t="shared" si="8"/>
        <v>1</v>
      </c>
      <c r="J168" s="1" t="b">
        <v>1</v>
      </c>
    </row>
    <row r="169" s="35" customFormat="1" ht="23.25" customHeight="1" spans="1:10">
      <c r="A169" s="15">
        <v>148</v>
      </c>
      <c r="B169" s="16" t="s">
        <v>221</v>
      </c>
      <c r="C169" s="17" t="s">
        <v>19</v>
      </c>
      <c r="D169" s="17" t="s">
        <v>98</v>
      </c>
      <c r="E169" s="45">
        <v>5</v>
      </c>
      <c r="F169" s="1" t="str">
        <f>VLOOKUP(B169,[1]Sheet2!$B$2:$E$215,2,0)</f>
        <v>长沙市</v>
      </c>
      <c r="G169" s="1" t="str">
        <f>VLOOKUP(B169,[1]Sheet2!$B$2:$E$215,3,0)</f>
        <v>湖南湘江新区</v>
      </c>
      <c r="H169" s="1" t="str">
        <f>VLOOKUP(B169,[1]Sheet2!$B$2:$E$215,4,0)</f>
        <v>2026年度支持大学生创新创业奖补资金——支持大学生创新创业企业到区域性股权市场挂牌补助</v>
      </c>
      <c r="I169" s="1" t="b">
        <f t="shared" ref="I169:I184" si="9">F169=C169</f>
        <v>1</v>
      </c>
      <c r="J169" s="1" t="b">
        <v>1</v>
      </c>
    </row>
    <row r="170" s="35" customFormat="1" ht="23.25" customHeight="1" spans="1:10">
      <c r="A170" s="15">
        <v>149</v>
      </c>
      <c r="B170" s="16" t="s">
        <v>222</v>
      </c>
      <c r="C170" s="17" t="s">
        <v>19</v>
      </c>
      <c r="D170" s="17" t="s">
        <v>98</v>
      </c>
      <c r="E170" s="45">
        <v>5</v>
      </c>
      <c r="F170" s="1" t="str">
        <f>VLOOKUP(B170,[1]Sheet2!$B$2:$E$215,2,0)</f>
        <v>长沙市</v>
      </c>
      <c r="G170" s="1" t="str">
        <f>VLOOKUP(B170,[1]Sheet2!$B$2:$E$215,3,0)</f>
        <v>湖南湘江新区</v>
      </c>
      <c r="H170" s="1" t="str">
        <f>VLOOKUP(B170,[1]Sheet2!$B$2:$E$215,4,0)</f>
        <v>2026年度支持大学生创新创业奖补资金——支持大学生创新创业企业到区域性股权市场挂牌补助</v>
      </c>
      <c r="I170" s="1" t="b">
        <f t="shared" si="9"/>
        <v>1</v>
      </c>
      <c r="J170" s="1" t="b">
        <v>1</v>
      </c>
    </row>
    <row r="171" s="35" customFormat="1" ht="23.25" customHeight="1" spans="1:10">
      <c r="A171" s="15">
        <v>150</v>
      </c>
      <c r="B171" s="16" t="s">
        <v>223</v>
      </c>
      <c r="C171" s="17" t="s">
        <v>19</v>
      </c>
      <c r="D171" s="17" t="s">
        <v>98</v>
      </c>
      <c r="E171" s="45">
        <v>5</v>
      </c>
      <c r="F171" s="1" t="str">
        <f>VLOOKUP(B171,[1]Sheet2!$B$2:$E$215,2,0)</f>
        <v>长沙市</v>
      </c>
      <c r="G171" s="1" t="str">
        <f>VLOOKUP(B171,[1]Sheet2!$B$2:$E$215,3,0)</f>
        <v>湖南湘江新区</v>
      </c>
      <c r="H171" s="1" t="str">
        <f>VLOOKUP(B171,[1]Sheet2!$B$2:$E$215,4,0)</f>
        <v>2026年度支持大学生创新创业奖补资金——支持大学生创新创业企业到区域性股权市场挂牌补助</v>
      </c>
      <c r="I171" s="1" t="b">
        <f t="shared" si="9"/>
        <v>1</v>
      </c>
      <c r="J171" s="1" t="b">
        <v>1</v>
      </c>
    </row>
    <row r="172" s="35" customFormat="1" ht="23.25" customHeight="1" spans="1:10">
      <c r="A172" s="15">
        <v>151</v>
      </c>
      <c r="B172" s="16" t="s">
        <v>224</v>
      </c>
      <c r="C172" s="17" t="s">
        <v>19</v>
      </c>
      <c r="D172" s="17" t="s">
        <v>98</v>
      </c>
      <c r="E172" s="45">
        <v>5</v>
      </c>
      <c r="F172" s="1" t="str">
        <f>VLOOKUP(B172,[1]Sheet2!$B$2:$E$215,2,0)</f>
        <v>长沙市</v>
      </c>
      <c r="G172" s="1" t="str">
        <f>VLOOKUP(B172,[1]Sheet2!$B$2:$E$215,3,0)</f>
        <v>湖南湘江新区</v>
      </c>
      <c r="H172" s="1" t="str">
        <f>VLOOKUP(B172,[1]Sheet2!$B$2:$E$215,4,0)</f>
        <v>2026年度支持大学生创新创业奖补资金——支持大学生创新创业企业到区域性股权市场挂牌补助</v>
      </c>
      <c r="I172" s="1" t="b">
        <f t="shared" si="9"/>
        <v>1</v>
      </c>
      <c r="J172" s="1" t="b">
        <v>1</v>
      </c>
    </row>
    <row r="173" s="35" customFormat="1" ht="23.25" customHeight="1" spans="1:10">
      <c r="A173" s="15">
        <v>152</v>
      </c>
      <c r="B173" s="16" t="s">
        <v>225</v>
      </c>
      <c r="C173" s="17" t="s">
        <v>19</v>
      </c>
      <c r="D173" s="17" t="s">
        <v>98</v>
      </c>
      <c r="E173" s="45">
        <v>5</v>
      </c>
      <c r="F173" s="1" t="str">
        <f>VLOOKUP(B173,[1]Sheet2!$B$2:$E$215,2,0)</f>
        <v>长沙市</v>
      </c>
      <c r="G173" s="1" t="str">
        <f>VLOOKUP(B173,[1]Sheet2!$B$2:$E$215,3,0)</f>
        <v>湖南湘江新区</v>
      </c>
      <c r="H173" s="1" t="str">
        <f>VLOOKUP(B173,[1]Sheet2!$B$2:$E$215,4,0)</f>
        <v>2026年度支持大学生创新创业奖补资金——支持大学生创新创业企业到区域性股权市场挂牌补助</v>
      </c>
      <c r="I173" s="1" t="b">
        <f t="shared" si="9"/>
        <v>1</v>
      </c>
      <c r="J173" s="1" t="b">
        <v>1</v>
      </c>
    </row>
    <row r="174" s="35" customFormat="1" ht="23.25" customHeight="1" spans="1:10">
      <c r="A174" s="15">
        <v>153</v>
      </c>
      <c r="B174" s="16" t="s">
        <v>226</v>
      </c>
      <c r="C174" s="17" t="s">
        <v>19</v>
      </c>
      <c r="D174" s="17" t="s">
        <v>98</v>
      </c>
      <c r="E174" s="45">
        <v>5</v>
      </c>
      <c r="F174" s="1" t="str">
        <f>VLOOKUP(B174,[1]Sheet2!$B$2:$E$215,2,0)</f>
        <v>长沙市</v>
      </c>
      <c r="G174" s="1" t="str">
        <f>VLOOKUP(B174,[1]Sheet2!$B$2:$E$215,3,0)</f>
        <v>湖南湘江新区</v>
      </c>
      <c r="H174" s="1" t="str">
        <f>VLOOKUP(B174,[1]Sheet2!$B$2:$E$215,4,0)</f>
        <v>2026年度支持大学生创新创业奖补资金——支持大学生创新创业企业到区域性股权市场挂牌补助</v>
      </c>
      <c r="I174" s="1" t="b">
        <f t="shared" si="9"/>
        <v>1</v>
      </c>
      <c r="J174" s="1" t="b">
        <v>1</v>
      </c>
    </row>
    <row r="175" s="35" customFormat="1" ht="23.25" customHeight="1" spans="1:10">
      <c r="A175" s="15">
        <v>154</v>
      </c>
      <c r="B175" s="16" t="s">
        <v>227</v>
      </c>
      <c r="C175" s="17" t="s">
        <v>19</v>
      </c>
      <c r="D175" s="17" t="s">
        <v>98</v>
      </c>
      <c r="E175" s="45">
        <v>5</v>
      </c>
      <c r="F175" s="1" t="str">
        <f>VLOOKUP(B175,[1]Sheet2!$B$2:$E$215,2,0)</f>
        <v>长沙市</v>
      </c>
      <c r="G175" s="1" t="str">
        <f>VLOOKUP(B175,[1]Sheet2!$B$2:$E$215,3,0)</f>
        <v>湖南湘江新区</v>
      </c>
      <c r="H175" s="1" t="str">
        <f>VLOOKUP(B175,[1]Sheet2!$B$2:$E$215,4,0)</f>
        <v>2026年度支持大学生创新创业奖补资金——支持大学生创新创业企业到区域性股权市场挂牌补助</v>
      </c>
      <c r="I175" s="1" t="b">
        <f t="shared" si="9"/>
        <v>1</v>
      </c>
      <c r="J175" s="1" t="b">
        <v>1</v>
      </c>
    </row>
    <row r="176" s="35" customFormat="1" ht="23.25" customHeight="1" spans="1:10">
      <c r="A176" s="15">
        <v>155</v>
      </c>
      <c r="B176" s="16" t="s">
        <v>228</v>
      </c>
      <c r="C176" s="17" t="s">
        <v>19</v>
      </c>
      <c r="D176" s="17" t="s">
        <v>98</v>
      </c>
      <c r="E176" s="45">
        <v>5</v>
      </c>
      <c r="F176" s="1" t="str">
        <f>VLOOKUP(B176,[1]Sheet2!$B$2:$E$215,2,0)</f>
        <v>长沙市</v>
      </c>
      <c r="G176" s="1" t="str">
        <f>VLOOKUP(B176,[1]Sheet2!$B$2:$E$215,3,0)</f>
        <v>湖南湘江新区</v>
      </c>
      <c r="H176" s="1" t="str">
        <f>VLOOKUP(B176,[1]Sheet2!$B$2:$E$215,4,0)</f>
        <v>2026年度支持大学生创新创业奖补资金——支持大学生创新创业企业到区域性股权市场挂牌补助</v>
      </c>
      <c r="I176" s="1" t="b">
        <f t="shared" si="9"/>
        <v>1</v>
      </c>
      <c r="J176" s="1" t="b">
        <v>1</v>
      </c>
    </row>
    <row r="177" s="35" customFormat="1" ht="23.25" customHeight="1" spans="1:10">
      <c r="A177" s="15">
        <v>156</v>
      </c>
      <c r="B177" s="41" t="s">
        <v>229</v>
      </c>
      <c r="C177" s="17" t="s">
        <v>19</v>
      </c>
      <c r="D177" s="17" t="s">
        <v>98</v>
      </c>
      <c r="E177" s="45">
        <v>5</v>
      </c>
      <c r="F177" s="1" t="e">
        <f>VLOOKUP(B177,[1]Sheet2!$B$2:$E$215,2,0)</f>
        <v>#N/A</v>
      </c>
      <c r="G177" s="1" t="e">
        <f>VLOOKUP(B177,[1]Sheet2!$B$2:$E$215,3,0)</f>
        <v>#N/A</v>
      </c>
      <c r="H177" s="1" t="e">
        <f>VLOOKUP(B177,[1]Sheet2!$B$2:$E$215,4,0)</f>
        <v>#N/A</v>
      </c>
      <c r="I177" s="1" t="e">
        <f t="shared" si="9"/>
        <v>#N/A</v>
      </c>
      <c r="J177" s="1" t="e">
        <f>G177=D177</f>
        <v>#N/A</v>
      </c>
    </row>
    <row r="178" s="35" customFormat="1" ht="23.25" customHeight="1" spans="1:10">
      <c r="A178" s="15">
        <v>157</v>
      </c>
      <c r="B178" s="16" t="s">
        <v>230</v>
      </c>
      <c r="C178" s="17" t="s">
        <v>19</v>
      </c>
      <c r="D178" s="17" t="s">
        <v>98</v>
      </c>
      <c r="E178" s="45">
        <v>5</v>
      </c>
      <c r="F178" s="1" t="str">
        <f>VLOOKUP(B178,[1]Sheet2!$B$2:$E$215,2,0)</f>
        <v>长沙市</v>
      </c>
      <c r="G178" s="1" t="str">
        <f>VLOOKUP(B178,[1]Sheet2!$B$2:$E$215,3,0)</f>
        <v>湖南湘江新区</v>
      </c>
      <c r="H178" s="1" t="str">
        <f>VLOOKUP(B178,[1]Sheet2!$B$2:$E$215,4,0)</f>
        <v>2026年度支持大学生创新创业奖补资金——支持大学生创新创业企业到区域性股权市场挂牌补助</v>
      </c>
      <c r="I178" s="1" t="b">
        <f t="shared" si="9"/>
        <v>1</v>
      </c>
      <c r="J178" s="1" t="b">
        <v>1</v>
      </c>
    </row>
    <row r="179" s="35" customFormat="1" ht="23.25" customHeight="1" spans="1:10">
      <c r="A179" s="15">
        <v>158</v>
      </c>
      <c r="B179" s="16" t="s">
        <v>231</v>
      </c>
      <c r="C179" s="17" t="s">
        <v>14</v>
      </c>
      <c r="D179" s="17" t="s">
        <v>15</v>
      </c>
      <c r="E179" s="45">
        <v>5</v>
      </c>
      <c r="F179" s="1" t="str">
        <f>VLOOKUP(B179,[1]Sheet2!$B$2:$E$215,2,0)</f>
        <v>株洲市</v>
      </c>
      <c r="G179" s="1" t="str">
        <f>VLOOKUP(B179,[1]Sheet2!$B$2:$E$215,3,0)</f>
        <v>天元区</v>
      </c>
      <c r="H179" s="1" t="str">
        <f>VLOOKUP(B179,[1]Sheet2!$B$2:$E$215,4,0)</f>
        <v>2026年度支持大学生创新创业奖补资金——支持大学生创新创业企业到区域性股权市场挂牌补助</v>
      </c>
      <c r="I179" s="1" t="b">
        <f t="shared" si="9"/>
        <v>1</v>
      </c>
      <c r="J179" s="1" t="b">
        <f>G179=D179</f>
        <v>1</v>
      </c>
    </row>
    <row r="180" s="35" customFormat="1" ht="23.25" customHeight="1" spans="1:10">
      <c r="A180" s="15">
        <v>159</v>
      </c>
      <c r="B180" s="16" t="s">
        <v>232</v>
      </c>
      <c r="C180" s="17" t="s">
        <v>14</v>
      </c>
      <c r="D180" s="17" t="s">
        <v>15</v>
      </c>
      <c r="E180" s="45">
        <v>5</v>
      </c>
      <c r="F180" s="1" t="str">
        <f>VLOOKUP(B180,[1]Sheet2!$B$2:$E$215,2,0)</f>
        <v>株洲市</v>
      </c>
      <c r="G180" s="1" t="str">
        <f>VLOOKUP(B180,[1]Sheet2!$B$2:$E$215,3,0)</f>
        <v>天元区</v>
      </c>
      <c r="H180" s="1" t="str">
        <f>VLOOKUP(B180,[1]Sheet2!$B$2:$E$215,4,0)</f>
        <v>2026年度支持大学生创新创业奖补资金——支持大学生创新创业企业到区域性股权市场挂牌补助</v>
      </c>
      <c r="I180" s="1" t="b">
        <f t="shared" si="9"/>
        <v>1</v>
      </c>
      <c r="J180" s="1" t="b">
        <f>G180=D180</f>
        <v>1</v>
      </c>
    </row>
    <row r="181" s="35" customFormat="1" ht="23.25" customHeight="1" spans="1:10">
      <c r="A181" s="15">
        <v>160</v>
      </c>
      <c r="B181" s="16" t="s">
        <v>233</v>
      </c>
      <c r="C181" s="17" t="s">
        <v>14</v>
      </c>
      <c r="D181" s="17" t="s">
        <v>15</v>
      </c>
      <c r="E181" s="45">
        <v>5</v>
      </c>
      <c r="F181" s="1" t="str">
        <f>VLOOKUP(B181,[1]Sheet2!$B$2:$E$215,2,0)</f>
        <v>株洲市</v>
      </c>
      <c r="G181" s="1" t="str">
        <f>VLOOKUP(B181,[1]Sheet2!$B$2:$E$215,3,0)</f>
        <v>天元区</v>
      </c>
      <c r="H181" s="1" t="str">
        <f>VLOOKUP(B181,[1]Sheet2!$B$2:$E$215,4,0)</f>
        <v>2026年度支持大学生创新创业奖补资金——支持大学生创新创业企业到区域性股权市场挂牌补助</v>
      </c>
      <c r="I181" s="1" t="b">
        <f t="shared" si="9"/>
        <v>1</v>
      </c>
      <c r="J181" s="1" t="b">
        <f>G181=D181</f>
        <v>1</v>
      </c>
    </row>
    <row r="182" s="35" customFormat="1" ht="23.25" customHeight="1" spans="1:10">
      <c r="A182" s="15">
        <v>161</v>
      </c>
      <c r="B182" s="16" t="s">
        <v>234</v>
      </c>
      <c r="C182" s="17" t="s">
        <v>14</v>
      </c>
      <c r="D182" s="17" t="s">
        <v>15</v>
      </c>
      <c r="E182" s="45">
        <v>5</v>
      </c>
      <c r="F182" s="1" t="str">
        <f>VLOOKUP(B182,[1]Sheet2!$B$2:$E$215,2,0)</f>
        <v>株洲市</v>
      </c>
      <c r="G182" s="1" t="str">
        <f>VLOOKUP(B182,[1]Sheet2!$B$2:$E$215,3,0)</f>
        <v>天元区</v>
      </c>
      <c r="H182" s="1" t="str">
        <f>VLOOKUP(B182,[1]Sheet2!$B$2:$E$215,4,0)</f>
        <v>2026年度支持大学生创新创业奖补资金——支持大学生创新创业企业到区域性股权市场挂牌补助</v>
      </c>
      <c r="I182" s="1" t="b">
        <f t="shared" si="9"/>
        <v>1</v>
      </c>
      <c r="J182" s="1" t="b">
        <f>G182=D182</f>
        <v>1</v>
      </c>
    </row>
    <row r="183" s="35" customFormat="1" ht="23.25" customHeight="1" spans="1:10">
      <c r="A183" s="15">
        <v>162</v>
      </c>
      <c r="B183" s="16" t="s">
        <v>235</v>
      </c>
      <c r="C183" s="17" t="s">
        <v>14</v>
      </c>
      <c r="D183" s="17" t="s">
        <v>15</v>
      </c>
      <c r="E183" s="45">
        <v>5</v>
      </c>
      <c r="F183" s="1" t="str">
        <f>VLOOKUP(B183,[1]Sheet2!$B$2:$E$215,2,0)</f>
        <v>株洲市</v>
      </c>
      <c r="G183" s="1" t="str">
        <f>VLOOKUP(B183,[1]Sheet2!$B$2:$E$215,3,0)</f>
        <v>天元区</v>
      </c>
      <c r="H183" s="1" t="str">
        <f>VLOOKUP(B183,[1]Sheet2!$B$2:$E$215,4,0)</f>
        <v>2026年度支持大学生创新创业奖补资金——支持大学生创新创业企业到区域性股权市场挂牌补助</v>
      </c>
      <c r="I183" s="1" t="b">
        <f t="shared" si="9"/>
        <v>1</v>
      </c>
      <c r="J183" s="1" t="b">
        <f>G183=D183</f>
        <v>1</v>
      </c>
    </row>
    <row r="184" s="2" customFormat="1" ht="23.25" customHeight="1" spans="1:10">
      <c r="A184" s="12" t="s">
        <v>21</v>
      </c>
      <c r="B184" s="12"/>
      <c r="C184" s="12"/>
      <c r="D184" s="12"/>
      <c r="E184" s="46">
        <f>SUM(E98:E183)</f>
        <v>430</v>
      </c>
      <c r="F184" s="1"/>
      <c r="G184" s="1"/>
      <c r="H184" s="1"/>
      <c r="I184" s="1"/>
      <c r="J184" s="1"/>
    </row>
  </sheetData>
  <autoFilter ref="A7:J184">
    <extLst/>
  </autoFilter>
  <mergeCells count="21">
    <mergeCell ref="A3:E3"/>
    <mergeCell ref="A6:D6"/>
    <mergeCell ref="A7:E7"/>
    <mergeCell ref="A13:D13"/>
    <mergeCell ref="A14:E14"/>
    <mergeCell ref="A16:D16"/>
    <mergeCell ref="A17:E17"/>
    <mergeCell ref="A47:D47"/>
    <mergeCell ref="A48:E48"/>
    <mergeCell ref="A55:D55"/>
    <mergeCell ref="A56:E56"/>
    <mergeCell ref="A89:D89"/>
    <mergeCell ref="A90:E90"/>
    <mergeCell ref="C91:D91"/>
    <mergeCell ref="C92:D92"/>
    <mergeCell ref="A93:D93"/>
    <mergeCell ref="A94:E94"/>
    <mergeCell ref="C95:D95"/>
    <mergeCell ref="A96:D96"/>
    <mergeCell ref="A97:E97"/>
    <mergeCell ref="A184:D184"/>
  </mergeCells>
  <conditionalFormatting sqref="B98:B183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G4" sqref="G4"/>
    </sheetView>
  </sheetViews>
  <sheetFormatPr defaultColWidth="9" defaultRowHeight="13.5" outlineLevelCol="5"/>
  <cols>
    <col min="1" max="1" width="9" style="1"/>
    <col min="2" max="2" width="47.1083333333333" style="1" customWidth="1"/>
    <col min="3" max="3" width="21.2166666666667" style="4" customWidth="1"/>
    <col min="4" max="4" width="32" style="4" customWidth="1"/>
    <col min="5" max="5" width="16.775" style="5" customWidth="1"/>
    <col min="6" max="16384" width="9" style="1"/>
  </cols>
  <sheetData>
    <row r="1" s="1" customFormat="1" ht="18" spans="1:6">
      <c r="A1" s="6" t="s">
        <v>236</v>
      </c>
      <c r="B1" s="7"/>
      <c r="C1" s="8"/>
      <c r="D1" s="8"/>
      <c r="E1" s="28"/>
      <c r="F1" s="7"/>
    </row>
    <row r="2" s="1" customFormat="1" ht="12.75" customHeight="1" spans="1:6">
      <c r="A2" s="9"/>
      <c r="B2" s="7"/>
      <c r="C2" s="8"/>
      <c r="D2" s="8"/>
      <c r="E2" s="28"/>
      <c r="F2" s="7"/>
    </row>
    <row r="3" s="1" customFormat="1" ht="34.5" customHeight="1" spans="1:5">
      <c r="A3" s="10" t="s">
        <v>237</v>
      </c>
      <c r="B3" s="10"/>
      <c r="C3" s="10"/>
      <c r="D3" s="10"/>
      <c r="E3" s="10"/>
    </row>
    <row r="4" s="1" customFormat="1" ht="24" customHeight="1" spans="1:5">
      <c r="A4" s="11"/>
      <c r="B4" s="11"/>
      <c r="C4" s="11"/>
      <c r="D4" s="11"/>
      <c r="E4" s="29" t="s">
        <v>2</v>
      </c>
    </row>
    <row r="5" s="2" customFormat="1" ht="38.25" customHeight="1" spans="1:5">
      <c r="A5" s="12" t="s">
        <v>3</v>
      </c>
      <c r="B5" s="12" t="s">
        <v>4</v>
      </c>
      <c r="C5" s="12" t="s">
        <v>5</v>
      </c>
      <c r="D5" s="12" t="s">
        <v>6</v>
      </c>
      <c r="E5" s="30" t="s">
        <v>7</v>
      </c>
    </row>
    <row r="6" s="2" customFormat="1" ht="24.9" customHeight="1" spans="1:5">
      <c r="A6" s="12" t="s">
        <v>8</v>
      </c>
      <c r="B6" s="12"/>
      <c r="C6" s="12"/>
      <c r="D6" s="12"/>
      <c r="E6" s="31">
        <f>E14+E18</f>
        <v>810</v>
      </c>
    </row>
    <row r="7" s="2" customFormat="1" ht="23.25" customHeight="1" spans="1:5">
      <c r="A7" s="13" t="s">
        <v>238</v>
      </c>
      <c r="B7" s="14"/>
      <c r="C7" s="14"/>
      <c r="D7" s="14"/>
      <c r="E7" s="14"/>
    </row>
    <row r="8" s="2" customFormat="1" ht="23.25" customHeight="1" spans="1:5">
      <c r="A8" s="15">
        <v>1</v>
      </c>
      <c r="B8" s="16" t="s">
        <v>78</v>
      </c>
      <c r="C8" s="17" t="s">
        <v>11</v>
      </c>
      <c r="D8" s="18" t="s">
        <v>12</v>
      </c>
      <c r="E8" s="32">
        <v>50</v>
      </c>
    </row>
    <row r="9" s="2" customFormat="1" ht="23.25" customHeight="1" spans="1:5">
      <c r="A9" s="15">
        <v>2</v>
      </c>
      <c r="B9" s="16" t="s">
        <v>79</v>
      </c>
      <c r="C9" s="17" t="s">
        <v>19</v>
      </c>
      <c r="D9" s="18" t="s">
        <v>20</v>
      </c>
      <c r="E9" s="32">
        <v>50</v>
      </c>
    </row>
    <row r="10" s="2" customFormat="1" ht="23.25" customHeight="1" spans="1:5">
      <c r="A10" s="15">
        <v>3</v>
      </c>
      <c r="B10" s="16" t="s">
        <v>80</v>
      </c>
      <c r="C10" s="17" t="s">
        <v>19</v>
      </c>
      <c r="D10" s="18" t="s">
        <v>81</v>
      </c>
      <c r="E10" s="32">
        <v>50</v>
      </c>
    </row>
    <row r="11" s="2" customFormat="1" ht="23.25" customHeight="1" spans="1:5">
      <c r="A11" s="15">
        <v>4</v>
      </c>
      <c r="B11" s="16" t="s">
        <v>82</v>
      </c>
      <c r="C11" s="17" t="s">
        <v>83</v>
      </c>
      <c r="D11" s="18" t="s">
        <v>84</v>
      </c>
      <c r="E11" s="32">
        <v>50</v>
      </c>
    </row>
    <row r="12" s="2" customFormat="1" ht="23.25" customHeight="1" spans="1:5">
      <c r="A12" s="15">
        <v>5</v>
      </c>
      <c r="B12" s="16" t="s">
        <v>85</v>
      </c>
      <c r="C12" s="17" t="s">
        <v>27</v>
      </c>
      <c r="D12" s="18" t="s">
        <v>86</v>
      </c>
      <c r="E12" s="32">
        <v>50</v>
      </c>
    </row>
    <row r="13" s="2" customFormat="1" ht="23.25" customHeight="1" spans="1:5">
      <c r="A13" s="19">
        <v>6</v>
      </c>
      <c r="B13" s="20" t="s">
        <v>87</v>
      </c>
      <c r="C13" s="21" t="s">
        <v>27</v>
      </c>
      <c r="D13" s="22" t="s">
        <v>239</v>
      </c>
      <c r="E13" s="33">
        <v>50</v>
      </c>
    </row>
    <row r="14" s="2" customFormat="1" ht="23.25" customHeight="1" spans="1:5">
      <c r="A14" s="23" t="s">
        <v>21</v>
      </c>
      <c r="B14" s="23"/>
      <c r="C14" s="23"/>
      <c r="D14" s="23"/>
      <c r="E14" s="34">
        <f>SUM(E8:E13)</f>
        <v>300</v>
      </c>
    </row>
    <row r="15" s="3" customFormat="1" ht="23.25" customHeight="1" spans="1:5">
      <c r="A15" s="24" t="s">
        <v>240</v>
      </c>
      <c r="B15" s="25"/>
      <c r="C15" s="25"/>
      <c r="D15" s="25"/>
      <c r="E15" s="25"/>
    </row>
    <row r="16" s="1" customFormat="1" ht="23.25" customHeight="1" spans="1:5">
      <c r="A16" s="19">
        <v>7</v>
      </c>
      <c r="B16" s="26" t="s">
        <v>131</v>
      </c>
      <c r="C16" s="19" t="s">
        <v>132</v>
      </c>
      <c r="D16" s="19"/>
      <c r="E16" s="33">
        <v>468</v>
      </c>
    </row>
    <row r="17" s="1" customFormat="1" ht="23.25" customHeight="1" spans="1:5">
      <c r="A17" s="19">
        <v>8</v>
      </c>
      <c r="B17" s="27" t="s">
        <v>133</v>
      </c>
      <c r="C17" s="19" t="s">
        <v>132</v>
      </c>
      <c r="D17" s="19"/>
      <c r="E17" s="33">
        <v>42</v>
      </c>
    </row>
    <row r="18" s="2" customFormat="1" ht="23.25" customHeight="1" spans="1:5">
      <c r="A18" s="12" t="s">
        <v>21</v>
      </c>
      <c r="B18" s="12"/>
      <c r="C18" s="12"/>
      <c r="D18" s="12"/>
      <c r="E18" s="31">
        <f>SUM(E16:E17)</f>
        <v>510</v>
      </c>
    </row>
  </sheetData>
  <mergeCells count="8">
    <mergeCell ref="A3:E3"/>
    <mergeCell ref="A6:D6"/>
    <mergeCell ref="A7:E7"/>
    <mergeCell ref="A14:D14"/>
    <mergeCell ref="A15:E15"/>
    <mergeCell ref="C16:D16"/>
    <mergeCell ref="C17:D17"/>
    <mergeCell ref="A18:D1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2026年度省级资本市场建设奖补资金拟奖补名单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张莎</dc:creator>
  <cp:lastModifiedBy>何丽芹</cp:lastModifiedBy>
  <dcterms:created xsi:type="dcterms:W3CDTF">2023-05-15T11:15:00Z</dcterms:created>
  <dcterms:modified xsi:type="dcterms:W3CDTF">2026-07-31T10:30:29Z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E379EE615273440DB7AF48247E34B594_12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