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 tabRatio="798"/>
  </bookViews>
  <sheets>
    <sheet name="7-12月再担保费汇总" sheetId="21" r:id="rId1"/>
  </sheets>
  <definedNames>
    <definedName name="_xlnm._FilterDatabase" localSheetId="0" hidden="1">'7-12月再担保费汇总'!$A$4:$K$63</definedName>
    <definedName name="_xlnm.Print_Area" localSheetId="0">'7-12月再担保费汇总'!$A$1:$K$61</definedName>
    <definedName name="_xlnm.Print_Titles" localSheetId="0">'7-12月再担保费汇总'!$4:$5</definedName>
  </definedNames>
  <calcPr calcId="144525"/>
</workbook>
</file>

<file path=xl/sharedStrings.xml><?xml version="1.0" encoding="utf-8"?>
<sst xmlns="http://schemas.openxmlformats.org/spreadsheetml/2006/main" count="72" uniqueCount="68">
  <si>
    <t>附件3</t>
  </si>
  <si>
    <t>2025年下半年再担保费补贴明细表</t>
  </si>
  <si>
    <t>单位：万元</t>
  </si>
  <si>
    <t>序号</t>
  </si>
  <si>
    <t>机 构</t>
  </si>
  <si>
    <t>500万元（含）以下融资担保业务</t>
  </si>
  <si>
    <t>500万元以上融资担保业务</t>
  </si>
  <si>
    <t>第三方机构核定再担保费补贴金额</t>
  </si>
  <si>
    <t>在保余额</t>
  </si>
  <si>
    <t>再担保公司申报补贴金额</t>
  </si>
  <si>
    <t>第三方机构核定补贴金额</t>
  </si>
  <si>
    <t>核减金额</t>
  </si>
  <si>
    <t>常德财科融资担保有限公司</t>
  </si>
  <si>
    <t>常德美源融资担保有限责任公司</t>
  </si>
  <si>
    <t>郴州市中小企业融资担保有限公司</t>
  </si>
  <si>
    <t>洞口县中小企业融资担保有限责任公司</t>
  </si>
  <si>
    <t>瀚华融资担保股份有限公司湖南分公司</t>
  </si>
  <si>
    <t>衡阳市融资担保集团有限公司</t>
  </si>
  <si>
    <t>湖南大农融资担保有限公司</t>
  </si>
  <si>
    <t>湖南德诚融资担保有限公司</t>
  </si>
  <si>
    <t>湖南金信融资担保有限责任公司</t>
  </si>
  <si>
    <t>湖南金玉融资担保有限公司</t>
  </si>
  <si>
    <t>湖南省科技融资担保有限公司</t>
  </si>
  <si>
    <t>湖南梅山融资担保有限责任公司</t>
  </si>
  <si>
    <t>湖南省麓谷中小企业融资担保有限公司</t>
  </si>
  <si>
    <t>湖南省文化旅游融资担保有限公司</t>
  </si>
  <si>
    <t>湖南省中小企业融资担保有限公司</t>
  </si>
  <si>
    <t>湖南潭城融资担保集团有限公司</t>
  </si>
  <si>
    <t>湖南湘银融资担保有限公司</t>
  </si>
  <si>
    <t>湖南众诺融资担保有限公司</t>
  </si>
  <si>
    <t>花垣县融资担保有限责任公司</t>
  </si>
  <si>
    <t>怀化市财信融资担保有限责任公司</t>
  </si>
  <si>
    <t>嘉禾嘉盛融资担保有限责任公司</t>
  </si>
  <si>
    <t>江华华信融资担保有限公司</t>
  </si>
  <si>
    <t>蓝山县财信融资担保有限公司</t>
  </si>
  <si>
    <t>耒阳市互惠投融资担保有限公司</t>
  </si>
  <si>
    <t>浏阳市财信融资担保有限责任公司</t>
  </si>
  <si>
    <t>浏阳市中小企业融资担保有限公司</t>
  </si>
  <si>
    <t>隆回县中小企业融资担保有限责任公司</t>
  </si>
  <si>
    <t>娄底市兴娄融资担保有限公司</t>
  </si>
  <si>
    <t>汨罗诚晟融资担保有限公司</t>
  </si>
  <si>
    <t>宁乡市和诚融资担保有限责任公司</t>
  </si>
  <si>
    <t>宁远县中小微企业融资担保有限公司</t>
  </si>
  <si>
    <t>祁阳市融资担保有限公司</t>
  </si>
  <si>
    <t>邵东市鼎成融资担保有限公司</t>
  </si>
  <si>
    <t>邵阳县中小企业融资担保有限责任公司</t>
  </si>
  <si>
    <t>桃源县惠民中小企业融资担保有限公司</t>
  </si>
  <si>
    <t>湘潭县莲乡融资担保有限公司</t>
  </si>
  <si>
    <t>湘潭中小微融资担保有限公司</t>
  </si>
  <si>
    <t>湘西融资担保有限责任公司</t>
  </si>
  <si>
    <t>益阳市融资担保有限责任公司</t>
  </si>
  <si>
    <t>永州市科技融资担保有限公司</t>
  </si>
  <si>
    <t>永州市潇湘融资担保有限公司</t>
  </si>
  <si>
    <t>岳阳市小微融资担保有限责任公司</t>
  </si>
  <si>
    <t>岳阳县中小企业融资担保有限公司</t>
  </si>
  <si>
    <t>张家界经济发展融资担保有限公司</t>
  </si>
  <si>
    <t>张家界市中小企业融资担保有限公司</t>
  </si>
  <si>
    <t>长沙经济技术开发区融资担保有限公司</t>
  </si>
  <si>
    <t>长沙市麓山融资担保有限公司</t>
  </si>
  <si>
    <t>长沙市望财融资担保有限公司</t>
  </si>
  <si>
    <t>长沙市长财融资担保有限公司</t>
  </si>
  <si>
    <t>长沙市中水融资担保有限公司</t>
  </si>
  <si>
    <t>株洲金财惠科融资担保有限公司</t>
  </si>
  <si>
    <t>株洲市融资担保有限公司</t>
  </si>
  <si>
    <t>邵阳市融资担保有限公司</t>
  </si>
  <si>
    <t>湖南省农业信贷融资担保有限公司</t>
  </si>
  <si>
    <t>合计</t>
  </si>
  <si>
    <t>备注：以上数据均保留至小数后两位。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</si>
</sst>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1"/>
      <color theme="1"/>
      <name val="仿宋"/>
      <charset val="134"/>
    </font>
    <font>
      <b/>
      <sz val="36"/>
      <color theme="1"/>
      <name val="仿宋"/>
      <charset val="134"/>
    </font>
    <font>
      <sz val="20"/>
      <color theme="1"/>
      <name val="仿宋"/>
      <charset val="134"/>
    </font>
    <font>
      <sz val="26"/>
      <color theme="1"/>
      <name val="仿宋"/>
      <charset val="134"/>
    </font>
    <font>
      <b/>
      <sz val="20"/>
      <color theme="1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6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22" fillId="12" borderId="6" applyNumberForma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3" borderId="6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/>
    </xf>
    <xf numFmtId="0" fontId="0" fillId="0" borderId="0" xfId="0" applyAlignment="true">
      <alignment horizontal="center"/>
    </xf>
    <xf numFmtId="43" fontId="0" fillId="0" borderId="0" xfId="20" applyFont="true" applyAlignment="true">
      <alignment horizont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/>
    </xf>
    <xf numFmtId="43" fontId="4" fillId="0" borderId="0" xfId="20" applyFont="true" applyAlignment="true">
      <alignment horizont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43" fontId="8" fillId="0" borderId="2" xfId="2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43" fontId="8" fillId="0" borderId="2" xfId="2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/>
    </xf>
    <xf numFmtId="0" fontId="10" fillId="0" borderId="2" xfId="0" applyFont="true" applyBorder="true" applyAlignment="true">
      <alignment horizontal="center"/>
    </xf>
    <xf numFmtId="176" fontId="9" fillId="0" borderId="2" xfId="20" applyNumberFormat="true" applyFont="true" applyBorder="true" applyAlignment="true">
      <alignment horizontal="center"/>
    </xf>
    <xf numFmtId="0" fontId="11" fillId="0" borderId="4" xfId="0" applyFont="true" applyBorder="true" applyAlignment="true">
      <alignment horizontal="center"/>
    </xf>
    <xf numFmtId="0" fontId="11" fillId="0" borderId="5" xfId="0" applyFont="true" applyBorder="true" applyAlignment="true">
      <alignment horizontal="center"/>
    </xf>
    <xf numFmtId="0" fontId="9" fillId="0" borderId="0" xfId="0" applyFont="true" applyAlignment="true">
      <alignment horizontal="left"/>
    </xf>
    <xf numFmtId="0" fontId="7" fillId="0" borderId="0" xfId="0" applyFont="true" applyAlignment="true">
      <alignment horizontal="center"/>
    </xf>
    <xf numFmtId="176" fontId="9" fillId="0" borderId="2" xfId="20" applyNumberFormat="true" applyFont="true" applyFill="true" applyBorder="true" applyAlignment="true">
      <alignment horizontal="center"/>
    </xf>
    <xf numFmtId="0" fontId="12" fillId="0" borderId="0" xfId="0" applyFont="true" applyAlignment="true">
      <alignment horizontal="center"/>
    </xf>
    <xf numFmtId="0" fontId="8" fillId="0" borderId="0" xfId="0" applyFont="true" applyAlignment="true">
      <alignment horizontal="center" vertical="center"/>
    </xf>
    <xf numFmtId="43" fontId="8" fillId="0" borderId="1" xfId="20" applyFont="true" applyBorder="true" applyAlignment="true">
      <alignment horizontal="center" vertical="center" wrapText="true"/>
    </xf>
    <xf numFmtId="43" fontId="8" fillId="0" borderId="3" xfId="2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theme="4" tint="0.399975585192419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1"/>
  <sheetViews>
    <sheetView tabSelected="1" view="pageBreakPreview" zoomScale="70" zoomScaleNormal="55" zoomScaleSheetLayoutView="70" workbookViewId="0">
      <selection activeCell="A2" sqref="A2:K2"/>
    </sheetView>
  </sheetViews>
  <sheetFormatPr defaultColWidth="9" defaultRowHeight="16.5"/>
  <cols>
    <col min="1" max="1" width="9" style="3" customWidth="true"/>
    <col min="2" max="2" width="60" style="3" customWidth="true"/>
    <col min="3" max="3" width="28.625" style="4" customWidth="true"/>
    <col min="4" max="4" width="25" style="4" customWidth="true"/>
    <col min="5" max="5" width="24.7583333333333" style="4" customWidth="true"/>
    <col min="6" max="6" width="21.3833333333333" style="4" customWidth="true"/>
    <col min="7" max="7" width="28" style="4" customWidth="true"/>
    <col min="8" max="8" width="30.6916666666667" style="4" customWidth="true"/>
    <col min="9" max="9" width="24.625" style="4" customWidth="true"/>
    <col min="10" max="10" width="20.625" style="4" customWidth="true"/>
    <col min="11" max="11" width="25" style="2" customWidth="true"/>
    <col min="12" max="12" width="28.625" style="3" customWidth="true"/>
    <col min="13" max="13" width="14.3833333333333" style="3"/>
    <col min="14" max="15" width="13.125" style="3"/>
    <col min="16" max="16" width="9" style="3"/>
    <col min="17" max="17" width="19.625" style="3" customWidth="true"/>
    <col min="18" max="18" width="11.7583333333333" style="3"/>
    <col min="19" max="16384" width="9" style="3"/>
  </cols>
  <sheetData>
    <row r="1" ht="39.95" customHeight="true" spans="1:11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23"/>
    </row>
    <row r="2" s="1" customFormat="true" ht="54.95" customHeight="true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true" ht="54.95" customHeight="true" spans="1:11">
      <c r="A3" s="9"/>
      <c r="B3" s="10"/>
      <c r="C3" s="10"/>
      <c r="D3" s="10"/>
      <c r="E3" s="10"/>
      <c r="F3" s="10"/>
      <c r="G3" s="21"/>
      <c r="H3" s="10"/>
      <c r="I3" s="10"/>
      <c r="J3" s="10"/>
      <c r="K3" s="24" t="s">
        <v>2</v>
      </c>
    </row>
    <row r="4" ht="70" customHeight="true" spans="1:11">
      <c r="A4" s="11" t="s">
        <v>3</v>
      </c>
      <c r="B4" s="11" t="s">
        <v>4</v>
      </c>
      <c r="C4" s="12" t="s">
        <v>5</v>
      </c>
      <c r="D4" s="12"/>
      <c r="E4" s="12"/>
      <c r="F4" s="12"/>
      <c r="G4" s="12" t="s">
        <v>6</v>
      </c>
      <c r="H4" s="12"/>
      <c r="I4" s="12"/>
      <c r="J4" s="12"/>
      <c r="K4" s="25" t="s">
        <v>7</v>
      </c>
    </row>
    <row r="5" ht="80.1" customHeight="true" spans="1:11">
      <c r="A5" s="13"/>
      <c r="B5" s="13"/>
      <c r="C5" s="14" t="s">
        <v>8</v>
      </c>
      <c r="D5" s="14" t="s">
        <v>9</v>
      </c>
      <c r="E5" s="12" t="s">
        <v>10</v>
      </c>
      <c r="F5" s="12" t="s">
        <v>11</v>
      </c>
      <c r="G5" s="12" t="s">
        <v>8</v>
      </c>
      <c r="H5" s="12" t="s">
        <v>9</v>
      </c>
      <c r="I5" s="12" t="s">
        <v>10</v>
      </c>
      <c r="J5" s="12" t="s">
        <v>11</v>
      </c>
      <c r="K5" s="26"/>
    </row>
    <row r="6" ht="24.75" spans="1:11">
      <c r="A6" s="15">
        <v>1</v>
      </c>
      <c r="B6" s="16" t="s">
        <v>12</v>
      </c>
      <c r="C6" s="17">
        <v>146285</v>
      </c>
      <c r="D6" s="17">
        <v>155.14</v>
      </c>
      <c r="E6" s="17">
        <f>D6-F6</f>
        <v>155.14</v>
      </c>
      <c r="F6" s="17">
        <v>0</v>
      </c>
      <c r="G6" s="17">
        <v>39553</v>
      </c>
      <c r="H6" s="17">
        <v>31.31</v>
      </c>
      <c r="I6" s="17">
        <f>H6-J6</f>
        <v>31.31</v>
      </c>
      <c r="J6" s="17">
        <v>0</v>
      </c>
      <c r="K6" s="17">
        <f>D6+H6</f>
        <v>186.45</v>
      </c>
    </row>
    <row r="7" ht="24.75" spans="1:11">
      <c r="A7" s="15">
        <v>2</v>
      </c>
      <c r="B7" s="16" t="s">
        <v>13</v>
      </c>
      <c r="C7" s="17">
        <v>23109</v>
      </c>
      <c r="D7" s="17">
        <v>25.2</v>
      </c>
      <c r="E7" s="17">
        <f t="shared" ref="E7:E38" si="0">D7-F7</f>
        <v>25.2</v>
      </c>
      <c r="F7" s="17">
        <v>0</v>
      </c>
      <c r="G7" s="17">
        <v>2670</v>
      </c>
      <c r="H7" s="17">
        <v>2.3</v>
      </c>
      <c r="I7" s="17">
        <f t="shared" ref="I7:I38" si="1">H7-J7</f>
        <v>2.3</v>
      </c>
      <c r="J7" s="17">
        <v>0</v>
      </c>
      <c r="K7" s="17">
        <f t="shared" ref="K7:K38" si="2">D7+H7</f>
        <v>27.5</v>
      </c>
    </row>
    <row r="8" ht="24.75" spans="1:11">
      <c r="A8" s="15">
        <v>3</v>
      </c>
      <c r="B8" s="16" t="s">
        <v>14</v>
      </c>
      <c r="C8" s="17">
        <v>213718</v>
      </c>
      <c r="D8" s="17">
        <v>229.76</v>
      </c>
      <c r="E8" s="17">
        <f t="shared" si="0"/>
        <v>229.76</v>
      </c>
      <c r="F8" s="17">
        <v>0</v>
      </c>
      <c r="G8" s="17">
        <v>7090</v>
      </c>
      <c r="H8" s="17">
        <v>6.14</v>
      </c>
      <c r="I8" s="17">
        <f t="shared" si="1"/>
        <v>6.14</v>
      </c>
      <c r="J8" s="17">
        <v>0</v>
      </c>
      <c r="K8" s="17">
        <f t="shared" si="2"/>
        <v>235.9</v>
      </c>
    </row>
    <row r="9" ht="24.75" spans="1:11">
      <c r="A9" s="15">
        <v>4</v>
      </c>
      <c r="B9" s="16" t="s">
        <v>15</v>
      </c>
      <c r="C9" s="17">
        <v>21649</v>
      </c>
      <c r="D9" s="17">
        <v>21.11</v>
      </c>
      <c r="E9" s="17">
        <f t="shared" si="0"/>
        <v>21.11</v>
      </c>
      <c r="F9" s="17">
        <v>0</v>
      </c>
      <c r="G9" s="17">
        <v>0</v>
      </c>
      <c r="H9" s="17">
        <v>0</v>
      </c>
      <c r="I9" s="17">
        <f t="shared" si="1"/>
        <v>0</v>
      </c>
      <c r="J9" s="17">
        <v>0</v>
      </c>
      <c r="K9" s="17">
        <f t="shared" si="2"/>
        <v>21.11</v>
      </c>
    </row>
    <row r="10" ht="24.75" spans="1:11">
      <c r="A10" s="15">
        <v>5</v>
      </c>
      <c r="B10" s="16" t="s">
        <v>16</v>
      </c>
      <c r="C10" s="17">
        <v>1350</v>
      </c>
      <c r="D10" s="17">
        <v>1.53</v>
      </c>
      <c r="E10" s="17">
        <f t="shared" si="0"/>
        <v>1.53</v>
      </c>
      <c r="F10" s="17">
        <v>0</v>
      </c>
      <c r="G10" s="17">
        <v>0</v>
      </c>
      <c r="H10" s="17">
        <v>0</v>
      </c>
      <c r="I10" s="17">
        <f t="shared" si="1"/>
        <v>0</v>
      </c>
      <c r="J10" s="17">
        <v>0</v>
      </c>
      <c r="K10" s="17">
        <f t="shared" si="2"/>
        <v>1.53</v>
      </c>
    </row>
    <row r="11" ht="24.75" spans="1:11">
      <c r="A11" s="15">
        <v>6</v>
      </c>
      <c r="B11" s="16" t="s">
        <v>17</v>
      </c>
      <c r="C11" s="17">
        <v>96129</v>
      </c>
      <c r="D11" s="17">
        <v>98.27</v>
      </c>
      <c r="E11" s="17">
        <f t="shared" si="0"/>
        <v>98.27</v>
      </c>
      <c r="F11" s="17">
        <v>0</v>
      </c>
      <c r="G11" s="17">
        <v>33858</v>
      </c>
      <c r="H11" s="17">
        <v>29.25</v>
      </c>
      <c r="I11" s="17">
        <f t="shared" si="1"/>
        <v>29.25</v>
      </c>
      <c r="J11" s="17">
        <v>0</v>
      </c>
      <c r="K11" s="17">
        <f t="shared" si="2"/>
        <v>127.52</v>
      </c>
    </row>
    <row r="12" ht="24.75" spans="1:11">
      <c r="A12" s="15">
        <v>7</v>
      </c>
      <c r="B12" s="16" t="s">
        <v>18</v>
      </c>
      <c r="C12" s="17">
        <v>25112</v>
      </c>
      <c r="D12" s="17">
        <v>32.46</v>
      </c>
      <c r="E12" s="17">
        <f t="shared" si="0"/>
        <v>32.46</v>
      </c>
      <c r="F12" s="17">
        <v>0</v>
      </c>
      <c r="G12" s="17">
        <v>0</v>
      </c>
      <c r="H12" s="17">
        <v>0</v>
      </c>
      <c r="I12" s="17">
        <f t="shared" si="1"/>
        <v>0</v>
      </c>
      <c r="J12" s="17">
        <v>0</v>
      </c>
      <c r="K12" s="17">
        <f t="shared" si="2"/>
        <v>32.46</v>
      </c>
    </row>
    <row r="13" ht="24.75" spans="1:11">
      <c r="A13" s="15">
        <v>8</v>
      </c>
      <c r="B13" s="16" t="s">
        <v>19</v>
      </c>
      <c r="C13" s="17">
        <v>40453</v>
      </c>
      <c r="D13" s="17">
        <v>42.36</v>
      </c>
      <c r="E13" s="17">
        <f t="shared" si="0"/>
        <v>42.36</v>
      </c>
      <c r="F13" s="17">
        <v>0</v>
      </c>
      <c r="G13" s="17">
        <v>17953</v>
      </c>
      <c r="H13" s="22">
        <v>14.53</v>
      </c>
      <c r="I13" s="17">
        <f t="shared" si="1"/>
        <v>14.53</v>
      </c>
      <c r="J13" s="17">
        <v>0</v>
      </c>
      <c r="K13" s="17">
        <f t="shared" si="2"/>
        <v>56.89</v>
      </c>
    </row>
    <row r="14" ht="24.75" spans="1:11">
      <c r="A14" s="15">
        <v>9</v>
      </c>
      <c r="B14" s="16" t="s">
        <v>20</v>
      </c>
      <c r="C14" s="17">
        <v>31888</v>
      </c>
      <c r="D14" s="17">
        <v>33.9</v>
      </c>
      <c r="E14" s="17">
        <f t="shared" si="0"/>
        <v>33.9</v>
      </c>
      <c r="F14" s="17">
        <v>0</v>
      </c>
      <c r="G14" s="17">
        <v>6110</v>
      </c>
      <c r="H14" s="17">
        <v>4.66</v>
      </c>
      <c r="I14" s="17">
        <f t="shared" si="1"/>
        <v>4.66</v>
      </c>
      <c r="J14" s="17">
        <v>0</v>
      </c>
      <c r="K14" s="17">
        <f t="shared" si="2"/>
        <v>38.56</v>
      </c>
    </row>
    <row r="15" ht="24.75" spans="1:11">
      <c r="A15" s="15">
        <v>10</v>
      </c>
      <c r="B15" s="16" t="s">
        <v>21</v>
      </c>
      <c r="C15" s="17">
        <v>12569</v>
      </c>
      <c r="D15" s="17">
        <v>13.07</v>
      </c>
      <c r="E15" s="17">
        <f t="shared" si="0"/>
        <v>13.07</v>
      </c>
      <c r="F15" s="17">
        <v>0</v>
      </c>
      <c r="G15" s="17">
        <v>2299</v>
      </c>
      <c r="H15" s="17">
        <v>2.01</v>
      </c>
      <c r="I15" s="17">
        <f t="shared" si="1"/>
        <v>2.01</v>
      </c>
      <c r="J15" s="17">
        <v>0</v>
      </c>
      <c r="K15" s="17">
        <f t="shared" si="2"/>
        <v>15.08</v>
      </c>
    </row>
    <row r="16" ht="24.75" spans="1:11">
      <c r="A16" s="15">
        <v>11</v>
      </c>
      <c r="B16" s="16" t="s">
        <v>22</v>
      </c>
      <c r="C16" s="17">
        <v>167421</v>
      </c>
      <c r="D16" s="17">
        <v>139.62</v>
      </c>
      <c r="E16" s="17">
        <f t="shared" si="0"/>
        <v>139.62</v>
      </c>
      <c r="F16" s="17">
        <v>0</v>
      </c>
      <c r="G16" s="17">
        <v>38370</v>
      </c>
      <c r="H16" s="17">
        <v>27.28</v>
      </c>
      <c r="I16" s="17">
        <f t="shared" si="1"/>
        <v>27.28</v>
      </c>
      <c r="J16" s="17">
        <v>0</v>
      </c>
      <c r="K16" s="17">
        <f t="shared" si="2"/>
        <v>166.9</v>
      </c>
    </row>
    <row r="17" ht="24.75" spans="1:11">
      <c r="A17" s="15">
        <v>12</v>
      </c>
      <c r="B17" s="16" t="s">
        <v>23</v>
      </c>
      <c r="C17" s="17">
        <v>5125</v>
      </c>
      <c r="D17" s="17">
        <v>5.75</v>
      </c>
      <c r="E17" s="17">
        <f t="shared" si="0"/>
        <v>5.75</v>
      </c>
      <c r="F17" s="17">
        <v>0</v>
      </c>
      <c r="G17" s="17">
        <v>4250</v>
      </c>
      <c r="H17" s="17">
        <v>3.27</v>
      </c>
      <c r="I17" s="17">
        <f t="shared" si="1"/>
        <v>3.27</v>
      </c>
      <c r="J17" s="17">
        <v>0</v>
      </c>
      <c r="K17" s="17">
        <f t="shared" si="2"/>
        <v>9.02</v>
      </c>
    </row>
    <row r="18" ht="24.75" spans="1:11">
      <c r="A18" s="15">
        <v>13</v>
      </c>
      <c r="B18" s="16" t="s">
        <v>24</v>
      </c>
      <c r="C18" s="17">
        <v>1100</v>
      </c>
      <c r="D18" s="17">
        <v>1.19</v>
      </c>
      <c r="E18" s="17">
        <f t="shared" si="0"/>
        <v>1.19</v>
      </c>
      <c r="F18" s="17">
        <v>0</v>
      </c>
      <c r="G18" s="17">
        <v>0</v>
      </c>
      <c r="H18" s="17">
        <v>0</v>
      </c>
      <c r="I18" s="17">
        <f t="shared" si="1"/>
        <v>0</v>
      </c>
      <c r="J18" s="17">
        <v>0</v>
      </c>
      <c r="K18" s="17">
        <f t="shared" si="2"/>
        <v>1.19</v>
      </c>
    </row>
    <row r="19" ht="24.75" spans="1:11">
      <c r="A19" s="15">
        <v>14</v>
      </c>
      <c r="B19" s="16" t="s">
        <v>25</v>
      </c>
      <c r="C19" s="17">
        <v>18358</v>
      </c>
      <c r="D19" s="17">
        <v>9.58</v>
      </c>
      <c r="E19" s="17">
        <f t="shared" si="0"/>
        <v>9.58</v>
      </c>
      <c r="F19" s="17">
        <v>0</v>
      </c>
      <c r="G19" s="17">
        <v>800</v>
      </c>
      <c r="H19" s="17">
        <v>0.22</v>
      </c>
      <c r="I19" s="17">
        <f t="shared" si="1"/>
        <v>0.22</v>
      </c>
      <c r="J19" s="17">
        <v>0</v>
      </c>
      <c r="K19" s="17">
        <f t="shared" si="2"/>
        <v>9.8</v>
      </c>
    </row>
    <row r="20" ht="24.75" spans="1:11">
      <c r="A20" s="15">
        <v>15</v>
      </c>
      <c r="B20" s="16" t="s">
        <v>26</v>
      </c>
      <c r="C20" s="17">
        <v>1450911</v>
      </c>
      <c r="D20" s="17">
        <v>1543.65</v>
      </c>
      <c r="E20" s="17">
        <f t="shared" si="0"/>
        <v>1543.65</v>
      </c>
      <c r="F20" s="17">
        <v>0</v>
      </c>
      <c r="G20" s="17">
        <v>39775</v>
      </c>
      <c r="H20" s="17">
        <v>34.09</v>
      </c>
      <c r="I20" s="17">
        <f t="shared" si="1"/>
        <v>34.09</v>
      </c>
      <c r="J20" s="17">
        <v>0</v>
      </c>
      <c r="K20" s="17">
        <f t="shared" si="2"/>
        <v>1577.74</v>
      </c>
    </row>
    <row r="21" ht="24.75" spans="1:11">
      <c r="A21" s="15">
        <v>16</v>
      </c>
      <c r="B21" s="16" t="s">
        <v>27</v>
      </c>
      <c r="C21" s="17">
        <v>5842</v>
      </c>
      <c r="D21" s="17">
        <v>6.36</v>
      </c>
      <c r="E21" s="17">
        <f t="shared" si="0"/>
        <v>6.36</v>
      </c>
      <c r="F21" s="17">
        <v>0</v>
      </c>
      <c r="G21" s="17">
        <v>4189</v>
      </c>
      <c r="H21" s="17">
        <v>3.07</v>
      </c>
      <c r="I21" s="17">
        <f t="shared" si="1"/>
        <v>3.07</v>
      </c>
      <c r="J21" s="17">
        <v>0</v>
      </c>
      <c r="K21" s="17">
        <f t="shared" si="2"/>
        <v>9.43</v>
      </c>
    </row>
    <row r="22" ht="24.75" spans="1:11">
      <c r="A22" s="15">
        <v>17</v>
      </c>
      <c r="B22" s="16" t="s">
        <v>28</v>
      </c>
      <c r="C22" s="17">
        <v>11630</v>
      </c>
      <c r="D22" s="17">
        <v>8.58</v>
      </c>
      <c r="E22" s="17">
        <f t="shared" si="0"/>
        <v>8.58</v>
      </c>
      <c r="F22" s="17">
        <v>0</v>
      </c>
      <c r="G22" s="17">
        <v>5800</v>
      </c>
      <c r="H22" s="17">
        <v>4.39</v>
      </c>
      <c r="I22" s="17">
        <f t="shared" si="1"/>
        <v>4.39</v>
      </c>
      <c r="J22" s="17">
        <v>0</v>
      </c>
      <c r="K22" s="17">
        <f t="shared" si="2"/>
        <v>12.97</v>
      </c>
    </row>
    <row r="23" ht="24.75" spans="1:11">
      <c r="A23" s="15">
        <v>18</v>
      </c>
      <c r="B23" s="16" t="s">
        <v>29</v>
      </c>
      <c r="C23" s="17">
        <v>10825</v>
      </c>
      <c r="D23" s="17">
        <v>12.06</v>
      </c>
      <c r="E23" s="17">
        <f t="shared" si="0"/>
        <v>12.06</v>
      </c>
      <c r="F23" s="17">
        <v>0</v>
      </c>
      <c r="G23" s="17">
        <v>4937</v>
      </c>
      <c r="H23" s="17">
        <v>4.66</v>
      </c>
      <c r="I23" s="17">
        <f t="shared" si="1"/>
        <v>4.66</v>
      </c>
      <c r="J23" s="17">
        <v>0</v>
      </c>
      <c r="K23" s="17">
        <f t="shared" si="2"/>
        <v>16.72</v>
      </c>
    </row>
    <row r="24" ht="24.75" spans="1:11">
      <c r="A24" s="15">
        <v>19</v>
      </c>
      <c r="B24" s="16" t="s">
        <v>30</v>
      </c>
      <c r="C24" s="17">
        <v>20715</v>
      </c>
      <c r="D24" s="17">
        <v>21.35</v>
      </c>
      <c r="E24" s="17">
        <f t="shared" si="0"/>
        <v>21.35</v>
      </c>
      <c r="F24" s="17">
        <v>0</v>
      </c>
      <c r="G24" s="17">
        <v>5350</v>
      </c>
      <c r="H24" s="17">
        <v>5</v>
      </c>
      <c r="I24" s="17">
        <f t="shared" si="1"/>
        <v>5</v>
      </c>
      <c r="J24" s="17">
        <v>0</v>
      </c>
      <c r="K24" s="17">
        <f t="shared" si="2"/>
        <v>26.35</v>
      </c>
    </row>
    <row r="25" ht="24.75" spans="1:11">
      <c r="A25" s="15">
        <v>20</v>
      </c>
      <c r="B25" s="16" t="s">
        <v>31</v>
      </c>
      <c r="C25" s="17">
        <v>95380</v>
      </c>
      <c r="D25" s="17">
        <v>97.74</v>
      </c>
      <c r="E25" s="17">
        <f t="shared" si="0"/>
        <v>97.74</v>
      </c>
      <c r="F25" s="17">
        <v>0</v>
      </c>
      <c r="G25" s="17">
        <v>12832</v>
      </c>
      <c r="H25" s="17">
        <v>9.59</v>
      </c>
      <c r="I25" s="17">
        <f t="shared" si="1"/>
        <v>9.59</v>
      </c>
      <c r="J25" s="17">
        <v>0</v>
      </c>
      <c r="K25" s="17">
        <f t="shared" si="2"/>
        <v>107.33</v>
      </c>
    </row>
    <row r="26" ht="24.75" spans="1:11">
      <c r="A26" s="15">
        <v>21</v>
      </c>
      <c r="B26" s="16" t="s">
        <v>32</v>
      </c>
      <c r="C26" s="17">
        <v>700</v>
      </c>
      <c r="D26" s="17">
        <v>1.65</v>
      </c>
      <c r="E26" s="17">
        <f t="shared" si="0"/>
        <v>1.65</v>
      </c>
      <c r="F26" s="17">
        <v>0</v>
      </c>
      <c r="G26" s="17">
        <v>0</v>
      </c>
      <c r="H26" s="17">
        <v>0</v>
      </c>
      <c r="I26" s="17">
        <f t="shared" si="1"/>
        <v>0</v>
      </c>
      <c r="J26" s="17">
        <v>0</v>
      </c>
      <c r="K26" s="17">
        <f t="shared" si="2"/>
        <v>1.65</v>
      </c>
    </row>
    <row r="27" ht="24.75" spans="1:11">
      <c r="A27" s="15">
        <v>22</v>
      </c>
      <c r="B27" s="16" t="s">
        <v>33</v>
      </c>
      <c r="C27" s="17">
        <v>10000</v>
      </c>
      <c r="D27" s="17">
        <v>9.89</v>
      </c>
      <c r="E27" s="17">
        <f t="shared" si="0"/>
        <v>9.89</v>
      </c>
      <c r="F27" s="17">
        <v>0</v>
      </c>
      <c r="G27" s="17">
        <v>0</v>
      </c>
      <c r="H27" s="17">
        <v>0.4</v>
      </c>
      <c r="I27" s="17">
        <f t="shared" si="1"/>
        <v>0.4</v>
      </c>
      <c r="J27" s="17">
        <v>0</v>
      </c>
      <c r="K27" s="17">
        <f t="shared" si="2"/>
        <v>10.29</v>
      </c>
    </row>
    <row r="28" ht="24.75" spans="1:11">
      <c r="A28" s="15">
        <v>23</v>
      </c>
      <c r="B28" s="16" t="s">
        <v>34</v>
      </c>
      <c r="C28" s="17">
        <v>43005</v>
      </c>
      <c r="D28" s="17">
        <v>44.4</v>
      </c>
      <c r="E28" s="17">
        <f t="shared" si="0"/>
        <v>44.4</v>
      </c>
      <c r="F28" s="17">
        <v>0</v>
      </c>
      <c r="G28" s="17">
        <v>600</v>
      </c>
      <c r="H28" s="17">
        <v>1.16</v>
      </c>
      <c r="I28" s="17">
        <f t="shared" si="1"/>
        <v>1.16</v>
      </c>
      <c r="J28" s="17">
        <v>0</v>
      </c>
      <c r="K28" s="17">
        <f t="shared" si="2"/>
        <v>45.56</v>
      </c>
    </row>
    <row r="29" ht="24.75" spans="1:11">
      <c r="A29" s="15">
        <v>24</v>
      </c>
      <c r="B29" s="16" t="s">
        <v>35</v>
      </c>
      <c r="C29" s="17">
        <v>5304</v>
      </c>
      <c r="D29" s="17">
        <v>5.43</v>
      </c>
      <c r="E29" s="17">
        <f t="shared" si="0"/>
        <v>5.43</v>
      </c>
      <c r="F29" s="17">
        <v>0</v>
      </c>
      <c r="G29" s="17">
        <v>1680</v>
      </c>
      <c r="H29" s="17">
        <v>1.34</v>
      </c>
      <c r="I29" s="17">
        <f t="shared" si="1"/>
        <v>1.34</v>
      </c>
      <c r="J29" s="17">
        <v>0</v>
      </c>
      <c r="K29" s="17">
        <f t="shared" si="2"/>
        <v>6.77</v>
      </c>
    </row>
    <row r="30" ht="24.75" spans="1:11">
      <c r="A30" s="15">
        <v>25</v>
      </c>
      <c r="B30" s="16" t="s">
        <v>36</v>
      </c>
      <c r="C30" s="17">
        <v>49804</v>
      </c>
      <c r="D30" s="17">
        <v>57.12</v>
      </c>
      <c r="E30" s="17">
        <f t="shared" si="0"/>
        <v>57.12</v>
      </c>
      <c r="F30" s="17">
        <v>0</v>
      </c>
      <c r="G30" s="17">
        <v>860</v>
      </c>
      <c r="H30" s="17">
        <v>0.94</v>
      </c>
      <c r="I30" s="17">
        <f t="shared" si="1"/>
        <v>0.94</v>
      </c>
      <c r="J30" s="17">
        <v>0</v>
      </c>
      <c r="K30" s="17">
        <f t="shared" si="2"/>
        <v>58.06</v>
      </c>
    </row>
    <row r="31" ht="24.75" spans="1:11">
      <c r="A31" s="15">
        <v>26</v>
      </c>
      <c r="B31" s="16" t="s">
        <v>37</v>
      </c>
      <c r="C31" s="17">
        <v>24594</v>
      </c>
      <c r="D31" s="17">
        <v>30.65</v>
      </c>
      <c r="E31" s="17">
        <f t="shared" si="0"/>
        <v>30.65</v>
      </c>
      <c r="F31" s="17">
        <v>0</v>
      </c>
      <c r="G31" s="17">
        <v>1630</v>
      </c>
      <c r="H31" s="17">
        <v>1.76</v>
      </c>
      <c r="I31" s="17">
        <f t="shared" si="1"/>
        <v>1.76</v>
      </c>
      <c r="J31" s="17">
        <v>0</v>
      </c>
      <c r="K31" s="17">
        <f t="shared" si="2"/>
        <v>32.41</v>
      </c>
    </row>
    <row r="32" ht="24.75" spans="1:11">
      <c r="A32" s="15">
        <v>27</v>
      </c>
      <c r="B32" s="16" t="s">
        <v>38</v>
      </c>
      <c r="C32" s="17">
        <v>55974</v>
      </c>
      <c r="D32" s="17">
        <v>60.18</v>
      </c>
      <c r="E32" s="17">
        <f t="shared" si="0"/>
        <v>60.18</v>
      </c>
      <c r="F32" s="17">
        <v>0</v>
      </c>
      <c r="G32" s="17">
        <v>6970</v>
      </c>
      <c r="H32" s="17">
        <v>5.34</v>
      </c>
      <c r="I32" s="17">
        <f t="shared" si="1"/>
        <v>5.34</v>
      </c>
      <c r="J32" s="17">
        <v>0</v>
      </c>
      <c r="K32" s="17">
        <f t="shared" si="2"/>
        <v>65.52</v>
      </c>
    </row>
    <row r="33" ht="24.75" spans="1:11">
      <c r="A33" s="15">
        <v>28</v>
      </c>
      <c r="B33" s="16" t="s">
        <v>39</v>
      </c>
      <c r="C33" s="17">
        <v>227445</v>
      </c>
      <c r="D33" s="17">
        <v>243.37</v>
      </c>
      <c r="E33" s="17">
        <f t="shared" si="0"/>
        <v>243.37</v>
      </c>
      <c r="F33" s="17">
        <v>0</v>
      </c>
      <c r="G33" s="17">
        <v>5221</v>
      </c>
      <c r="H33" s="17">
        <v>3.68</v>
      </c>
      <c r="I33" s="17">
        <f t="shared" si="1"/>
        <v>3.68</v>
      </c>
      <c r="J33" s="17">
        <v>0</v>
      </c>
      <c r="K33" s="17">
        <f t="shared" si="2"/>
        <v>247.05</v>
      </c>
    </row>
    <row r="34" ht="24.75" spans="1:11">
      <c r="A34" s="15">
        <v>29</v>
      </c>
      <c r="B34" s="16" t="s">
        <v>40</v>
      </c>
      <c r="C34" s="17">
        <v>16875</v>
      </c>
      <c r="D34" s="17">
        <v>24.88</v>
      </c>
      <c r="E34" s="17">
        <f t="shared" si="0"/>
        <v>24.88</v>
      </c>
      <c r="F34" s="17">
        <v>0</v>
      </c>
      <c r="G34" s="17">
        <v>0</v>
      </c>
      <c r="H34" s="17">
        <v>0</v>
      </c>
      <c r="I34" s="17">
        <f t="shared" si="1"/>
        <v>0</v>
      </c>
      <c r="J34" s="17">
        <v>0</v>
      </c>
      <c r="K34" s="17">
        <f t="shared" si="2"/>
        <v>24.88</v>
      </c>
    </row>
    <row r="35" ht="24.75" spans="1:11">
      <c r="A35" s="15">
        <v>30</v>
      </c>
      <c r="B35" s="16" t="s">
        <v>41</v>
      </c>
      <c r="C35" s="17">
        <v>6475</v>
      </c>
      <c r="D35" s="17">
        <v>5.3</v>
      </c>
      <c r="E35" s="17">
        <f t="shared" si="0"/>
        <v>5.3</v>
      </c>
      <c r="F35" s="17">
        <v>0</v>
      </c>
      <c r="G35" s="17">
        <v>2500</v>
      </c>
      <c r="H35" s="17">
        <v>1.63</v>
      </c>
      <c r="I35" s="17">
        <f t="shared" si="1"/>
        <v>1.63</v>
      </c>
      <c r="J35" s="17">
        <v>0</v>
      </c>
      <c r="K35" s="17">
        <f t="shared" si="2"/>
        <v>6.93</v>
      </c>
    </row>
    <row r="36" ht="24.75" spans="1:11">
      <c r="A36" s="15">
        <v>31</v>
      </c>
      <c r="B36" s="16" t="s">
        <v>42</v>
      </c>
      <c r="C36" s="17">
        <v>40984</v>
      </c>
      <c r="D36" s="17">
        <v>45.22</v>
      </c>
      <c r="E36" s="17">
        <f t="shared" si="0"/>
        <v>45.22</v>
      </c>
      <c r="F36" s="17">
        <v>0</v>
      </c>
      <c r="G36" s="17">
        <v>3550</v>
      </c>
      <c r="H36" s="17">
        <v>2.44</v>
      </c>
      <c r="I36" s="17">
        <f t="shared" si="1"/>
        <v>2.44</v>
      </c>
      <c r="J36" s="17">
        <v>0</v>
      </c>
      <c r="K36" s="17">
        <f t="shared" si="2"/>
        <v>47.66</v>
      </c>
    </row>
    <row r="37" ht="24.75" spans="1:11">
      <c r="A37" s="15">
        <v>32</v>
      </c>
      <c r="B37" s="16" t="s">
        <v>43</v>
      </c>
      <c r="C37" s="17">
        <v>7804</v>
      </c>
      <c r="D37" s="17">
        <v>7.7</v>
      </c>
      <c r="E37" s="17">
        <f t="shared" si="0"/>
        <v>7.7</v>
      </c>
      <c r="F37" s="17">
        <v>0</v>
      </c>
      <c r="G37" s="17">
        <v>2267</v>
      </c>
      <c r="H37" s="17">
        <v>2.05</v>
      </c>
      <c r="I37" s="17">
        <f t="shared" si="1"/>
        <v>2.05</v>
      </c>
      <c r="J37" s="17">
        <v>0</v>
      </c>
      <c r="K37" s="17">
        <f t="shared" si="2"/>
        <v>9.75</v>
      </c>
    </row>
    <row r="38" ht="24.75" spans="1:11">
      <c r="A38" s="15">
        <v>33</v>
      </c>
      <c r="B38" s="16" t="s">
        <v>44</v>
      </c>
      <c r="C38" s="17">
        <v>58987</v>
      </c>
      <c r="D38" s="17">
        <v>62.04</v>
      </c>
      <c r="E38" s="17">
        <f t="shared" si="0"/>
        <v>62.04</v>
      </c>
      <c r="F38" s="17">
        <v>0</v>
      </c>
      <c r="G38" s="17">
        <v>19290</v>
      </c>
      <c r="H38" s="17">
        <v>18.22</v>
      </c>
      <c r="I38" s="17">
        <f t="shared" si="1"/>
        <v>18.22</v>
      </c>
      <c r="J38" s="17">
        <v>0</v>
      </c>
      <c r="K38" s="17">
        <f t="shared" si="2"/>
        <v>80.26</v>
      </c>
    </row>
    <row r="39" ht="24.75" spans="1:11">
      <c r="A39" s="15">
        <v>34</v>
      </c>
      <c r="B39" s="16" t="s">
        <v>45</v>
      </c>
      <c r="C39" s="17">
        <v>22833</v>
      </c>
      <c r="D39" s="17">
        <v>22.01</v>
      </c>
      <c r="E39" s="17">
        <f t="shared" ref="E39:E59" si="3">D39-F39</f>
        <v>22.01</v>
      </c>
      <c r="F39" s="17">
        <v>0</v>
      </c>
      <c r="G39" s="17">
        <v>0</v>
      </c>
      <c r="H39" s="17">
        <v>0</v>
      </c>
      <c r="I39" s="17">
        <f t="shared" ref="I39:I59" si="4">H39-J39</f>
        <v>0</v>
      </c>
      <c r="J39" s="17">
        <v>0</v>
      </c>
      <c r="K39" s="17">
        <f t="shared" ref="K39:K60" si="5">D39+H39</f>
        <v>22.01</v>
      </c>
    </row>
    <row r="40" ht="24.75" spans="1:11">
      <c r="A40" s="15">
        <v>35</v>
      </c>
      <c r="B40" s="16" t="s">
        <v>46</v>
      </c>
      <c r="C40" s="17">
        <v>10799</v>
      </c>
      <c r="D40" s="17">
        <v>13.06</v>
      </c>
      <c r="E40" s="17">
        <f t="shared" si="3"/>
        <v>13.06</v>
      </c>
      <c r="F40" s="17">
        <v>0</v>
      </c>
      <c r="G40" s="17">
        <v>19800</v>
      </c>
      <c r="H40" s="17">
        <v>13.67</v>
      </c>
      <c r="I40" s="17">
        <f t="shared" si="4"/>
        <v>13.67</v>
      </c>
      <c r="J40" s="17">
        <v>0</v>
      </c>
      <c r="K40" s="17">
        <f t="shared" si="5"/>
        <v>26.73</v>
      </c>
    </row>
    <row r="41" ht="24.75" spans="1:11">
      <c r="A41" s="15">
        <v>36</v>
      </c>
      <c r="B41" s="16" t="s">
        <v>47</v>
      </c>
      <c r="C41" s="17">
        <v>38077</v>
      </c>
      <c r="D41" s="17">
        <v>37.52</v>
      </c>
      <c r="E41" s="17">
        <f t="shared" si="3"/>
        <v>37.52</v>
      </c>
      <c r="F41" s="17">
        <v>0</v>
      </c>
      <c r="G41" s="17">
        <v>4300</v>
      </c>
      <c r="H41" s="17">
        <v>3.26</v>
      </c>
      <c r="I41" s="17">
        <f t="shared" si="4"/>
        <v>3.26</v>
      </c>
      <c r="J41" s="17">
        <v>0</v>
      </c>
      <c r="K41" s="17">
        <f t="shared" si="5"/>
        <v>40.78</v>
      </c>
    </row>
    <row r="42" ht="24.75" spans="1:11">
      <c r="A42" s="15">
        <v>37</v>
      </c>
      <c r="B42" s="16" t="s">
        <v>48</v>
      </c>
      <c r="C42" s="17">
        <v>236946</v>
      </c>
      <c r="D42" s="17">
        <v>233.68</v>
      </c>
      <c r="E42" s="17">
        <f t="shared" si="3"/>
        <v>233.68</v>
      </c>
      <c r="F42" s="17">
        <v>0</v>
      </c>
      <c r="G42" s="17">
        <v>3970</v>
      </c>
      <c r="H42" s="17">
        <v>3.53</v>
      </c>
      <c r="I42" s="17">
        <f t="shared" si="4"/>
        <v>3.53</v>
      </c>
      <c r="J42" s="17">
        <v>0</v>
      </c>
      <c r="K42" s="17">
        <f t="shared" si="5"/>
        <v>237.21</v>
      </c>
    </row>
    <row r="43" ht="24.75" spans="1:11">
      <c r="A43" s="15">
        <v>38</v>
      </c>
      <c r="B43" s="16" t="s">
        <v>49</v>
      </c>
      <c r="C43" s="17">
        <v>124389</v>
      </c>
      <c r="D43" s="17">
        <v>123.67</v>
      </c>
      <c r="E43" s="17">
        <f t="shared" si="3"/>
        <v>123.67</v>
      </c>
      <c r="F43" s="17">
        <v>0</v>
      </c>
      <c r="G43" s="17">
        <v>13221</v>
      </c>
      <c r="H43" s="17">
        <v>10.75</v>
      </c>
      <c r="I43" s="17">
        <f t="shared" si="4"/>
        <v>10.75</v>
      </c>
      <c r="J43" s="17">
        <v>0</v>
      </c>
      <c r="K43" s="17">
        <f t="shared" si="5"/>
        <v>134.42</v>
      </c>
    </row>
    <row r="44" ht="24.75" spans="1:11">
      <c r="A44" s="15">
        <v>39</v>
      </c>
      <c r="B44" s="16" t="s">
        <v>50</v>
      </c>
      <c r="C44" s="17">
        <v>177363</v>
      </c>
      <c r="D44" s="17">
        <v>191.78</v>
      </c>
      <c r="E44" s="17">
        <f t="shared" si="3"/>
        <v>191.78</v>
      </c>
      <c r="F44" s="17">
        <v>0</v>
      </c>
      <c r="G44" s="17">
        <v>18049</v>
      </c>
      <c r="H44" s="17">
        <v>15.73</v>
      </c>
      <c r="I44" s="17">
        <f t="shared" si="4"/>
        <v>15.73</v>
      </c>
      <c r="J44" s="17">
        <v>0</v>
      </c>
      <c r="K44" s="17">
        <f t="shared" si="5"/>
        <v>207.51</v>
      </c>
    </row>
    <row r="45" ht="24.75" spans="1:11">
      <c r="A45" s="15">
        <v>40</v>
      </c>
      <c r="B45" s="16" t="s">
        <v>51</v>
      </c>
      <c r="C45" s="17">
        <v>580</v>
      </c>
      <c r="D45" s="17">
        <v>0.8</v>
      </c>
      <c r="E45" s="17">
        <f t="shared" si="3"/>
        <v>0.8</v>
      </c>
      <c r="F45" s="17">
        <v>0</v>
      </c>
      <c r="G45" s="17">
        <v>0</v>
      </c>
      <c r="H45" s="17">
        <v>0</v>
      </c>
      <c r="I45" s="17">
        <f t="shared" si="4"/>
        <v>0</v>
      </c>
      <c r="J45" s="17">
        <v>0</v>
      </c>
      <c r="K45" s="17">
        <f t="shared" si="5"/>
        <v>0.8</v>
      </c>
    </row>
    <row r="46" ht="24.75" spans="1:11">
      <c r="A46" s="15">
        <v>41</v>
      </c>
      <c r="B46" s="16" t="s">
        <v>52</v>
      </c>
      <c r="C46" s="17">
        <v>183541</v>
      </c>
      <c r="D46" s="17">
        <v>185.77</v>
      </c>
      <c r="E46" s="17">
        <f t="shared" si="3"/>
        <v>185.77</v>
      </c>
      <c r="F46" s="17">
        <v>0</v>
      </c>
      <c r="G46" s="17">
        <v>19809</v>
      </c>
      <c r="H46" s="17">
        <v>15.45</v>
      </c>
      <c r="I46" s="17">
        <f t="shared" si="4"/>
        <v>15.45</v>
      </c>
      <c r="J46" s="17">
        <v>0</v>
      </c>
      <c r="K46" s="17">
        <f t="shared" si="5"/>
        <v>201.22</v>
      </c>
    </row>
    <row r="47" ht="24.75" spans="1:11">
      <c r="A47" s="15">
        <v>42</v>
      </c>
      <c r="B47" s="16" t="s">
        <v>53</v>
      </c>
      <c r="C47" s="17">
        <v>214476</v>
      </c>
      <c r="D47" s="17">
        <v>246.99</v>
      </c>
      <c r="E47" s="17">
        <f t="shared" si="3"/>
        <v>246.99</v>
      </c>
      <c r="F47" s="17">
        <v>0</v>
      </c>
      <c r="G47" s="17">
        <v>44013</v>
      </c>
      <c r="H47" s="17">
        <v>38</v>
      </c>
      <c r="I47" s="17">
        <f t="shared" si="4"/>
        <v>38</v>
      </c>
      <c r="J47" s="17">
        <v>0</v>
      </c>
      <c r="K47" s="17">
        <f t="shared" si="5"/>
        <v>284.99</v>
      </c>
    </row>
    <row r="48" ht="24.75" spans="1:11">
      <c r="A48" s="15">
        <v>43</v>
      </c>
      <c r="B48" s="16" t="s">
        <v>54</v>
      </c>
      <c r="C48" s="17">
        <v>25377</v>
      </c>
      <c r="D48" s="17">
        <v>26.01</v>
      </c>
      <c r="E48" s="17">
        <f t="shared" si="3"/>
        <v>26.01</v>
      </c>
      <c r="F48" s="17">
        <v>0</v>
      </c>
      <c r="G48" s="17">
        <v>6060</v>
      </c>
      <c r="H48" s="17">
        <v>4.86</v>
      </c>
      <c r="I48" s="17">
        <f t="shared" si="4"/>
        <v>4.86</v>
      </c>
      <c r="J48" s="17">
        <v>0</v>
      </c>
      <c r="K48" s="17">
        <f t="shared" si="5"/>
        <v>30.87</v>
      </c>
    </row>
    <row r="49" ht="24.75" spans="1:11">
      <c r="A49" s="15">
        <v>44</v>
      </c>
      <c r="B49" s="16" t="s">
        <v>55</v>
      </c>
      <c r="C49" s="17">
        <v>26790</v>
      </c>
      <c r="D49" s="17">
        <v>30.12</v>
      </c>
      <c r="E49" s="17">
        <f t="shared" si="3"/>
        <v>30.12</v>
      </c>
      <c r="F49" s="17">
        <v>0</v>
      </c>
      <c r="G49" s="17">
        <v>25432</v>
      </c>
      <c r="H49" s="17">
        <v>21.67</v>
      </c>
      <c r="I49" s="17">
        <f t="shared" si="4"/>
        <v>21.67</v>
      </c>
      <c r="J49" s="17">
        <v>0</v>
      </c>
      <c r="K49" s="17">
        <f t="shared" si="5"/>
        <v>51.79</v>
      </c>
    </row>
    <row r="50" ht="24.75" spans="1:11">
      <c r="A50" s="15">
        <v>45</v>
      </c>
      <c r="B50" s="16" t="s">
        <v>56</v>
      </c>
      <c r="C50" s="17">
        <v>196721</v>
      </c>
      <c r="D50" s="17">
        <v>198.11</v>
      </c>
      <c r="E50" s="17">
        <f t="shared" si="3"/>
        <v>198.11</v>
      </c>
      <c r="F50" s="17">
        <v>0</v>
      </c>
      <c r="G50" s="17">
        <v>23685</v>
      </c>
      <c r="H50" s="17">
        <v>16.83</v>
      </c>
      <c r="I50" s="17">
        <f t="shared" si="4"/>
        <v>16.83</v>
      </c>
      <c r="J50" s="17">
        <v>0</v>
      </c>
      <c r="K50" s="17">
        <f t="shared" si="5"/>
        <v>214.94</v>
      </c>
    </row>
    <row r="51" ht="24.75" spans="1:11">
      <c r="A51" s="15">
        <v>46</v>
      </c>
      <c r="B51" s="16" t="s">
        <v>57</v>
      </c>
      <c r="C51" s="17">
        <v>5250</v>
      </c>
      <c r="D51" s="17">
        <v>12.01</v>
      </c>
      <c r="E51" s="17">
        <f t="shared" si="3"/>
        <v>12.01</v>
      </c>
      <c r="F51" s="17">
        <v>0</v>
      </c>
      <c r="G51" s="17">
        <v>5020</v>
      </c>
      <c r="H51" s="17">
        <v>5.42</v>
      </c>
      <c r="I51" s="17">
        <f t="shared" si="4"/>
        <v>5.42</v>
      </c>
      <c r="J51" s="17">
        <v>0</v>
      </c>
      <c r="K51" s="17">
        <f t="shared" si="5"/>
        <v>17.43</v>
      </c>
    </row>
    <row r="52" ht="24.75" spans="1:11">
      <c r="A52" s="15">
        <v>47</v>
      </c>
      <c r="B52" s="16" t="s">
        <v>58</v>
      </c>
      <c r="C52" s="17">
        <v>4898</v>
      </c>
      <c r="D52" s="17">
        <v>5.46</v>
      </c>
      <c r="E52" s="17">
        <f t="shared" si="3"/>
        <v>5.46</v>
      </c>
      <c r="F52" s="17">
        <v>0</v>
      </c>
      <c r="G52" s="17">
        <v>0</v>
      </c>
      <c r="H52" s="17">
        <v>0</v>
      </c>
      <c r="I52" s="17">
        <f t="shared" si="4"/>
        <v>0</v>
      </c>
      <c r="J52" s="17">
        <v>0</v>
      </c>
      <c r="K52" s="17">
        <f t="shared" si="5"/>
        <v>5.46</v>
      </c>
    </row>
    <row r="53" ht="24.75" spans="1:11">
      <c r="A53" s="15">
        <v>48</v>
      </c>
      <c r="B53" s="16" t="s">
        <v>59</v>
      </c>
      <c r="C53" s="17">
        <v>20891</v>
      </c>
      <c r="D53" s="17">
        <v>21.12</v>
      </c>
      <c r="E53" s="17">
        <f t="shared" si="3"/>
        <v>21.12</v>
      </c>
      <c r="F53" s="17">
        <v>0</v>
      </c>
      <c r="G53" s="17">
        <v>37193</v>
      </c>
      <c r="H53" s="17">
        <v>28.68</v>
      </c>
      <c r="I53" s="17">
        <f t="shared" si="4"/>
        <v>28.68</v>
      </c>
      <c r="J53" s="17">
        <v>0</v>
      </c>
      <c r="K53" s="17">
        <f t="shared" si="5"/>
        <v>49.8</v>
      </c>
    </row>
    <row r="54" ht="24.75" spans="1:11">
      <c r="A54" s="15">
        <v>49</v>
      </c>
      <c r="B54" s="16" t="s">
        <v>60</v>
      </c>
      <c r="C54" s="17">
        <v>327158</v>
      </c>
      <c r="D54" s="17">
        <v>348.92</v>
      </c>
      <c r="E54" s="17">
        <f t="shared" si="3"/>
        <v>348.92</v>
      </c>
      <c r="F54" s="17">
        <v>0</v>
      </c>
      <c r="G54" s="17">
        <v>16864</v>
      </c>
      <c r="H54" s="17">
        <v>12.38</v>
      </c>
      <c r="I54" s="17">
        <f t="shared" si="4"/>
        <v>12.38</v>
      </c>
      <c r="J54" s="17">
        <v>0</v>
      </c>
      <c r="K54" s="17">
        <f t="shared" si="5"/>
        <v>361.3</v>
      </c>
    </row>
    <row r="55" ht="24.75" spans="1:11">
      <c r="A55" s="15">
        <v>50</v>
      </c>
      <c r="B55" s="16" t="s">
        <v>61</v>
      </c>
      <c r="C55" s="17">
        <v>8798</v>
      </c>
      <c r="D55" s="17">
        <v>10.3</v>
      </c>
      <c r="E55" s="17">
        <f t="shared" si="3"/>
        <v>10.3</v>
      </c>
      <c r="F55" s="17">
        <v>0</v>
      </c>
      <c r="G55" s="17">
        <v>6490</v>
      </c>
      <c r="H55" s="17">
        <v>4.95</v>
      </c>
      <c r="I55" s="17">
        <f t="shared" si="4"/>
        <v>4.95</v>
      </c>
      <c r="J55" s="17">
        <v>0</v>
      </c>
      <c r="K55" s="17">
        <f t="shared" si="5"/>
        <v>15.25</v>
      </c>
    </row>
    <row r="56" ht="24.75" spans="1:11">
      <c r="A56" s="15">
        <v>51</v>
      </c>
      <c r="B56" s="16" t="s">
        <v>62</v>
      </c>
      <c r="C56" s="17">
        <v>23059</v>
      </c>
      <c r="D56" s="17">
        <v>21.75</v>
      </c>
      <c r="E56" s="17">
        <f t="shared" si="3"/>
        <v>21.75</v>
      </c>
      <c r="F56" s="17">
        <v>0</v>
      </c>
      <c r="G56" s="17">
        <v>13544</v>
      </c>
      <c r="H56" s="17">
        <v>10.32</v>
      </c>
      <c r="I56" s="17">
        <f t="shared" si="4"/>
        <v>10.32</v>
      </c>
      <c r="J56" s="17">
        <v>0</v>
      </c>
      <c r="K56" s="17">
        <f t="shared" si="5"/>
        <v>32.07</v>
      </c>
    </row>
    <row r="57" ht="24.75" spans="1:11">
      <c r="A57" s="15">
        <v>52</v>
      </c>
      <c r="B57" s="16" t="s">
        <v>63</v>
      </c>
      <c r="C57" s="17">
        <v>308366</v>
      </c>
      <c r="D57" s="17">
        <v>346.66</v>
      </c>
      <c r="E57" s="17">
        <f t="shared" si="3"/>
        <v>346.66</v>
      </c>
      <c r="F57" s="17">
        <v>0</v>
      </c>
      <c r="G57" s="17">
        <v>19300</v>
      </c>
      <c r="H57" s="17">
        <v>14.58</v>
      </c>
      <c r="I57" s="17">
        <f t="shared" si="4"/>
        <v>14.58</v>
      </c>
      <c r="J57" s="17">
        <v>0</v>
      </c>
      <c r="K57" s="17">
        <f t="shared" si="5"/>
        <v>361.24</v>
      </c>
    </row>
    <row r="58" ht="24.75" spans="1:11">
      <c r="A58" s="15">
        <v>53</v>
      </c>
      <c r="B58" s="16" t="s">
        <v>64</v>
      </c>
      <c r="C58" s="17">
        <v>154482</v>
      </c>
      <c r="D58" s="17">
        <v>169.56</v>
      </c>
      <c r="E58" s="17">
        <f t="shared" si="3"/>
        <v>169.56</v>
      </c>
      <c r="F58" s="17">
        <v>0</v>
      </c>
      <c r="G58" s="17">
        <v>28201</v>
      </c>
      <c r="H58" s="17">
        <v>30.37</v>
      </c>
      <c r="I58" s="17">
        <f t="shared" si="4"/>
        <v>30.37</v>
      </c>
      <c r="J58" s="17">
        <v>0</v>
      </c>
      <c r="K58" s="17">
        <f t="shared" si="5"/>
        <v>199.93</v>
      </c>
    </row>
    <row r="59" ht="24.75" spans="1:11">
      <c r="A59" s="15">
        <v>54</v>
      </c>
      <c r="B59" s="16" t="s">
        <v>65</v>
      </c>
      <c r="C59" s="17">
        <v>1211967.548929</v>
      </c>
      <c r="D59" s="17">
        <v>1177.08</v>
      </c>
      <c r="E59" s="17">
        <f t="shared" si="3"/>
        <v>1177.08</v>
      </c>
      <c r="F59" s="17">
        <v>0</v>
      </c>
      <c r="G59" s="17">
        <v>19278</v>
      </c>
      <c r="H59" s="17">
        <v>27.01</v>
      </c>
      <c r="I59" s="17">
        <f t="shared" si="4"/>
        <v>27.01</v>
      </c>
      <c r="J59" s="17">
        <v>0</v>
      </c>
      <c r="K59" s="17">
        <f t="shared" si="5"/>
        <v>1204.09</v>
      </c>
    </row>
    <row r="60" s="2" customFormat="true" ht="24.75" spans="1:11">
      <c r="A60" s="18" t="s">
        <v>66</v>
      </c>
      <c r="B60" s="19"/>
      <c r="C60" s="17">
        <f>ROUND(SUM(C6:C59),2)</f>
        <v>6270281.55</v>
      </c>
      <c r="D60" s="17">
        <f t="shared" ref="D60:J60" si="6">SUM(D6:D59)</f>
        <v>6518.89</v>
      </c>
      <c r="E60" s="17">
        <f t="shared" si="6"/>
        <v>6518.89</v>
      </c>
      <c r="F60" s="17">
        <f t="shared" si="6"/>
        <v>0</v>
      </c>
      <c r="G60" s="17">
        <f t="shared" si="6"/>
        <v>594633</v>
      </c>
      <c r="H60" s="17">
        <f t="shared" si="6"/>
        <v>498.19</v>
      </c>
      <c r="I60" s="17">
        <f t="shared" si="6"/>
        <v>498.19</v>
      </c>
      <c r="J60" s="17">
        <f t="shared" si="6"/>
        <v>0</v>
      </c>
      <c r="K60" s="17">
        <f t="shared" si="5"/>
        <v>7017.08</v>
      </c>
    </row>
    <row r="61" ht="27" customHeight="true" spans="1:11">
      <c r="A61" s="20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3"/>
    </row>
  </sheetData>
  <mergeCells count="8">
    <mergeCell ref="A2:K2"/>
    <mergeCell ref="C4:F4"/>
    <mergeCell ref="G4:J4"/>
    <mergeCell ref="A60:B60"/>
    <mergeCell ref="A61:J61"/>
    <mergeCell ref="A4:A5"/>
    <mergeCell ref="B4:B5"/>
    <mergeCell ref="K4:K5"/>
  </mergeCells>
  <conditionalFormatting sqref="B$1:B$1048576 L$1:L$1048576">
    <cfRule type="duplicateValues" dxfId="0" priority="1"/>
  </conditionalFormatting>
  <printOptions horizontalCentered="true"/>
  <pageMargins left="0.0784722222222222" right="0.236111111111111" top="0.393055555555556" bottom="0.629861111111111" header="0.314583333333333" footer="0.314583333333333"/>
  <pageSetup paperSize="9" scale="3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7-12月再担保费汇总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2006-09-18T16:00:00Z</dcterms:created>
  <cp:lastPrinted>2021-01-31T00:47:00Z</cp:lastPrinted>
  <dcterms:modified xsi:type="dcterms:W3CDTF">2026-04-23T11:31:27Z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52F615693E764DCBA64E43FCBE1B5315_13</vt:lpwstr>
  </property>
  <property fmtid="{D5CDD505-2E9C-101B-9397-08002B2CF9AE}" pid="4" name="commondata">
    <vt:lpwstr>eyJoZGlkIjoiOGU3MGM2MjRlZTUyZjE1ZmE1MjE1OTY0MjExYTdhN2UifQ==</vt:lpwstr>
  </property>
  <property fmtid="{D5CDD505-2E9C-101B-9397-08002B2CF9AE}" pid="5" name="CalculationRule">
    <vt:i4>0</vt:i4>
  </property>
</Properties>
</file>