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汇总表" sheetId="1" r:id="rId1"/>
  </sheets>
  <definedNames>
    <definedName name="_xlnm._FilterDatabase" localSheetId="0" hidden="1">汇总表!$A$5:$XER$56</definedName>
    <definedName name="_xlnm.Print_Area" localSheetId="0">汇总表!$A$1:$M$56</definedName>
    <definedName name="_xlnm.Print_Titles" localSheetId="0">汇总表!$4:$5</definedName>
  </definedNames>
  <calcPr calcId="144525"/>
</workbook>
</file>

<file path=xl/sharedStrings.xml><?xml version="1.0" encoding="utf-8"?>
<sst xmlns="http://schemas.openxmlformats.org/spreadsheetml/2006/main" count="69" uniqueCount="64">
  <si>
    <t>附件1</t>
  </si>
  <si>
    <t>2025年二季度融资担保公司担保费补贴明细表</t>
  </si>
  <si>
    <t>单位：万元</t>
  </si>
  <si>
    <t>序号</t>
  </si>
  <si>
    <t>机 构</t>
  </si>
  <si>
    <t xml:space="preserve">常规业务 </t>
  </si>
  <si>
    <t>批量业务</t>
  </si>
  <si>
    <t>第三方机构
合计审定金额</t>
  </si>
  <si>
    <t>累计金额</t>
  </si>
  <si>
    <t>申报笔数</t>
  </si>
  <si>
    <t>申报金额</t>
  </si>
  <si>
    <t>第三方机构核定金额</t>
  </si>
  <si>
    <t>核减金额</t>
  </si>
  <si>
    <t>常德美源融资担保有限责任公司</t>
  </si>
  <si>
    <t>湖南德诚融资担保有限公司</t>
  </si>
  <si>
    <t>洞口县中小企业融资担保有限责任公司</t>
  </si>
  <si>
    <t>瀚华融资担保股份有限公司湖南分公司</t>
  </si>
  <si>
    <t>花垣县十八洞融资担保有限责任公司</t>
  </si>
  <si>
    <t>湖南金信融资担保有限责任公司</t>
  </si>
  <si>
    <t>蓝山县财信融资担保有限公司</t>
  </si>
  <si>
    <t>浏阳市财信融资担保有限责任公司</t>
  </si>
  <si>
    <t>浏阳市中小企业融资担保有限公司</t>
  </si>
  <si>
    <t>宁乡市和诚融资担保有限责任公司</t>
  </si>
  <si>
    <t>宁远县中小微企业融资担保有限公司</t>
  </si>
  <si>
    <t>邵阳县中小企业融资担保有限责任公司</t>
  </si>
  <si>
    <t>桃源县惠民中小企业融资担保有限公司</t>
  </si>
  <si>
    <t>湘潭中小微融资担保有限公司</t>
  </si>
  <si>
    <t>湘西融资担保有限责任公司</t>
  </si>
  <si>
    <t>永州市科技融资担保有限公司</t>
  </si>
  <si>
    <t>永州市潇湘融资担保有限公司</t>
  </si>
  <si>
    <t>张家界经济发展融资担保有限公司</t>
  </si>
  <si>
    <t>张家界市中小企业融资担保有限公司</t>
  </si>
  <si>
    <t>株洲金财惠科融资担保有限公司</t>
  </si>
  <si>
    <t>株洲市融资担保有限公司</t>
  </si>
  <si>
    <t>常德财科融资担保有限公司</t>
  </si>
  <si>
    <t>郴州市中小企业融资担保有限公司</t>
  </si>
  <si>
    <t>衡阳市融资担保集团有限公司</t>
  </si>
  <si>
    <t>湖南金玉融资担保有限公司</t>
  </si>
  <si>
    <t>湖南梅山融资担保有限责任公司</t>
  </si>
  <si>
    <t>湖南省科技融资担保有限公司</t>
  </si>
  <si>
    <t>湖南省麓谷中小企业融资担保有限公司</t>
  </si>
  <si>
    <t>湖南省农业信贷融资担保有限公司</t>
  </si>
  <si>
    <t>湖南省中小企业融资担保有限公司</t>
  </si>
  <si>
    <t>湖南湘银融资担保有限公司</t>
  </si>
  <si>
    <t>湖南众诺融资担保有限公司</t>
  </si>
  <si>
    <t>怀化市财信融资担保有限责任公司</t>
  </si>
  <si>
    <t>嘉禾嘉盛融资担保有限责任公司</t>
  </si>
  <si>
    <t>江华华信融资担保有限公司</t>
  </si>
  <si>
    <t>隆回县中小企业融资担保有限责任公司</t>
  </si>
  <si>
    <t>娄底市兴娄融资担保有限公司</t>
  </si>
  <si>
    <t>汨罗诚晟融资担保有限公司</t>
  </si>
  <si>
    <t>邵东市鼎成融资担保有限公司</t>
  </si>
  <si>
    <t>邵阳市融资担保有限公司</t>
  </si>
  <si>
    <t>湘潭县莲乡融资担保有限公司</t>
  </si>
  <si>
    <t>益阳市融资担保有限责任公司</t>
  </si>
  <si>
    <t>岳阳市小微融资担保有限责任公司</t>
  </si>
  <si>
    <t>岳阳县中小企业融资担保有限公司</t>
  </si>
  <si>
    <t>长沙经济技术开发区融资担保有限公司</t>
  </si>
  <si>
    <t>长沙市麓山融资担保有限公司</t>
  </si>
  <si>
    <t>长沙市望财融资担保有限公司</t>
  </si>
  <si>
    <t>长沙市中水融资担保有限公司</t>
  </si>
  <si>
    <t>长沙市长财融资担保有限公司</t>
  </si>
  <si>
    <t>合   计</t>
  </si>
  <si>
    <t>备注：
1.“宁远县中小微企业融资担保有限公司”常规业务申报项目合计金额1400万元属于批量业务，核减金额7万元，批量业务核定金额2.8万元，核增金额2.8万元，合计核减保费补贴金额4.2万元。
2.“娄底市兴娄融资担保有限公司”常规业务申报项目合计金额11469万元属于批量业务，核减金额57.38万元，批量业务核定金额29.64万元，核增金额22.94万元，合计核减保费补贴金额34.44万元。
3.“汨罗诚晟融资担保有限公司”常规业务申报项目合计金额840万元属于批量业务，核减金额4.2万元，批量业务核定金额1.68万元，核增金额1.68万元，合计核减保费补贴金额2.52万元。
4.“益阳市融资担保有限责任公司”常规业务申报项目合计金额53431.18万元属于批量业务，核减金额265.03万元，批量业务核定金额106.22万元，核增金额106.22万元，合计核减保费补贴金额158.81万元。
5.“岳阳县中小企业融资担保有限公司”常规业务申报项目合计金额90万元属于批量业务，核减金额0.45万元，批量业务核定金额0.51万元，核增金额0.18万元，合计核减保费补贴金额0.27万元。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</si>
</sst>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36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48"/>
      <color theme="1"/>
      <name val="仿宋"/>
      <charset val="134"/>
    </font>
    <font>
      <sz val="48"/>
      <color theme="1"/>
      <name val="仿宋"/>
      <charset val="134"/>
    </font>
    <font>
      <b/>
      <sz val="72"/>
      <color theme="1"/>
      <name val="仿宋"/>
      <charset val="134"/>
    </font>
    <font>
      <b/>
      <sz val="36"/>
      <name val="仿宋"/>
      <charset val="134"/>
    </font>
    <font>
      <b/>
      <sz val="28"/>
      <color rgb="FF000000"/>
      <name val="仿宋"/>
      <charset val="134"/>
    </font>
    <font>
      <b/>
      <sz val="28"/>
      <color theme="1"/>
      <name val="仿宋"/>
      <charset val="134"/>
    </font>
    <font>
      <sz val="24"/>
      <name val="仿宋"/>
      <charset val="134"/>
    </font>
    <font>
      <sz val="22"/>
      <name val="宋体"/>
      <charset val="134"/>
    </font>
    <font>
      <b/>
      <sz val="28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4" fillId="5" borderId="10" applyNumberFormat="false" applyAlignment="false" applyProtection="false">
      <alignment vertical="center"/>
    </xf>
    <xf numFmtId="0" fontId="25" fillId="13" borderId="11" applyNumberFormat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24" borderId="15" applyNumberFormat="false" applyFon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21" fillId="5" borderId="9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vertical="center"/>
    </xf>
    <xf numFmtId="0" fontId="10" fillId="0" borderId="0" xfId="0" applyFont="true" applyFill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177" fontId="12" fillId="0" borderId="1" xfId="19" applyNumberFormat="true" applyFont="true" applyFill="true" applyBorder="true" applyAlignment="true">
      <alignment horizontal="center" vertical="center" wrapText="true"/>
    </xf>
    <xf numFmtId="177" fontId="13" fillId="0" borderId="1" xfId="19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176" fontId="14" fillId="0" borderId="1" xfId="0" applyNumberFormat="true" applyFont="true" applyFill="true" applyBorder="true" applyAlignment="true">
      <alignment horizontal="center" vertical="center" readingOrder="1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/>
    </xf>
    <xf numFmtId="176" fontId="14" fillId="0" borderId="4" xfId="0" applyNumberFormat="true" applyFont="true" applyFill="true" applyBorder="true" applyAlignment="true">
      <alignment horizontal="center" vertical="center" readingOrder="1"/>
    </xf>
    <xf numFmtId="0" fontId="15" fillId="0" borderId="0" xfId="0" applyFont="true" applyFill="true" applyAlignment="true">
      <alignment horizontal="left" vertical="top" wrapText="true"/>
    </xf>
    <xf numFmtId="0" fontId="15" fillId="0" borderId="0" xfId="0" applyFont="true" applyFill="true" applyAlignment="true">
      <alignment horizontal="center" vertical="top" wrapText="true"/>
    </xf>
    <xf numFmtId="177" fontId="15" fillId="0" borderId="0" xfId="0" applyNumberFormat="true" applyFont="true" applyFill="true" applyAlignment="true">
      <alignment horizontal="left" vertical="top" wrapText="true"/>
    </xf>
    <xf numFmtId="0" fontId="6" fillId="0" borderId="0" xfId="0" applyFont="true" applyFill="true">
      <alignment vertical="center"/>
    </xf>
    <xf numFmtId="0" fontId="8" fillId="0" borderId="0" xfId="0" applyFont="true" applyFill="true" applyAlignment="true">
      <alignment vertical="center"/>
    </xf>
    <xf numFmtId="176" fontId="14" fillId="0" borderId="5" xfId="0" applyNumberFormat="true" applyFont="true" applyFill="true" applyBorder="true" applyAlignment="true" applyProtection="true">
      <alignment horizontal="center" vertical="center" readingOrder="1"/>
    </xf>
    <xf numFmtId="0" fontId="14" fillId="0" borderId="1" xfId="0" applyNumberFormat="true" applyFont="true" applyFill="true" applyBorder="true" applyAlignment="true">
      <alignment horizontal="center" vertical="center" readingOrder="1"/>
    </xf>
    <xf numFmtId="0" fontId="14" fillId="0" borderId="4" xfId="0" applyNumberFormat="true" applyFont="true" applyFill="true" applyBorder="true" applyAlignment="true">
      <alignment horizontal="center" vertical="center" readingOrder="1"/>
    </xf>
    <xf numFmtId="0" fontId="13" fillId="0" borderId="0" xfId="0" applyFont="true" applyFill="true" applyAlignment="true">
      <alignment horizontal="center" vertical="center"/>
    </xf>
    <xf numFmtId="177" fontId="16" fillId="0" borderId="6" xfId="0" applyNumberFormat="true" applyFont="true" applyFill="true" applyBorder="true" applyAlignment="true">
      <alignment horizontal="center" vertical="center" wrapText="true"/>
    </xf>
    <xf numFmtId="177" fontId="16" fillId="0" borderId="7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 applyProtection="true">
      <alignment horizontal="center" vertical="center" readingOrder="1"/>
      <protection locked="false"/>
    </xf>
    <xf numFmtId="177" fontId="4" fillId="0" borderId="0" xfId="0" applyNumberFormat="true" applyFont="true" applyFill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2"/>
  <sheetViews>
    <sheetView tabSelected="1" view="pageBreakPreview" zoomScale="40" zoomScaleNormal="10" zoomScaleSheetLayoutView="40" workbookViewId="0">
      <pane ySplit="5" topLeftCell="A6" activePane="bottomLeft" state="frozen"/>
      <selection/>
      <selection pane="bottomLeft" activeCell="A2" sqref="A2:M2"/>
    </sheetView>
  </sheetViews>
  <sheetFormatPr defaultColWidth="24.0916666666667" defaultRowHeight="14.25"/>
  <cols>
    <col min="1" max="1" width="20.225" style="7" customWidth="true"/>
    <col min="2" max="2" width="84.8166666666667" style="3" customWidth="true"/>
    <col min="3" max="3" width="28.1833333333333" style="8" customWidth="true"/>
    <col min="4" max="5" width="24.0916666666667" style="8" customWidth="true"/>
    <col min="6" max="6" width="28.8666666666667" style="8" customWidth="true"/>
    <col min="7" max="7" width="24.0916666666667" style="8" customWidth="true"/>
    <col min="8" max="8" width="34.0916666666667" style="8" customWidth="true"/>
    <col min="9" max="9" width="28.4083333333333" style="8" customWidth="true"/>
    <col min="10" max="10" width="24.0916666666667" style="8" customWidth="true"/>
    <col min="11" max="11" width="29.0916666666667" style="8" customWidth="true"/>
    <col min="12" max="12" width="24.0916666666667" style="8" customWidth="true"/>
    <col min="13" max="13" width="35.4583333333333" style="8" customWidth="true"/>
    <col min="14" max="16371" width="24.0916666666667" style="5" customWidth="true"/>
    <col min="16372" max="16372" width="24.0916666666667" style="9" customWidth="true"/>
    <col min="16373" max="16384" width="24.0916666666667" style="9"/>
  </cols>
  <sheetData>
    <row r="1" s="1" customFormat="true" ht="35" customHeight="true" spans="1:13">
      <c r="A1" s="10" t="s">
        <v>0</v>
      </c>
      <c r="B1" s="11"/>
      <c r="C1" s="12"/>
      <c r="D1" s="12"/>
      <c r="E1" s="12"/>
      <c r="F1" s="12"/>
      <c r="G1" s="12"/>
      <c r="H1" s="27"/>
      <c r="I1" s="27"/>
      <c r="J1" s="27"/>
      <c r="K1" s="27"/>
      <c r="L1" s="12"/>
      <c r="M1" s="12"/>
    </row>
    <row r="2" s="2" customFormat="true" ht="62" customHeight="true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true" ht="52" customHeight="true" spans="1:13">
      <c r="A3" s="14"/>
      <c r="B3" s="13"/>
      <c r="C3" s="15"/>
      <c r="D3" s="15"/>
      <c r="E3" s="15"/>
      <c r="F3" s="15"/>
      <c r="G3" s="15"/>
      <c r="H3" s="28"/>
      <c r="I3" s="28"/>
      <c r="J3" s="28"/>
      <c r="K3" s="28"/>
      <c r="L3" s="28"/>
      <c r="M3" s="32" t="s">
        <v>2</v>
      </c>
    </row>
    <row r="4" s="3" customFormat="true" ht="53" customHeight="true" spans="1:13">
      <c r="A4" s="16" t="s">
        <v>3</v>
      </c>
      <c r="B4" s="16" t="s">
        <v>4</v>
      </c>
      <c r="C4" s="17" t="s">
        <v>5</v>
      </c>
      <c r="D4" s="17"/>
      <c r="E4" s="17"/>
      <c r="F4" s="17"/>
      <c r="G4" s="17"/>
      <c r="H4" s="17" t="s">
        <v>6</v>
      </c>
      <c r="I4" s="17"/>
      <c r="J4" s="17"/>
      <c r="K4" s="17"/>
      <c r="L4" s="17"/>
      <c r="M4" s="33" t="s">
        <v>7</v>
      </c>
    </row>
    <row r="5" s="4" customFormat="true" ht="106.05" customHeight="true" spans="1:13">
      <c r="A5" s="16"/>
      <c r="B5" s="16"/>
      <c r="C5" s="18" t="s">
        <v>8</v>
      </c>
      <c r="D5" s="18" t="s">
        <v>9</v>
      </c>
      <c r="E5" s="17" t="s">
        <v>10</v>
      </c>
      <c r="F5" s="17" t="s">
        <v>11</v>
      </c>
      <c r="G5" s="17" t="s">
        <v>12</v>
      </c>
      <c r="H5" s="18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34"/>
    </row>
    <row r="6" s="5" customFormat="true" ht="64" customHeight="true" spans="1:13">
      <c r="A6" s="19">
        <v>1</v>
      </c>
      <c r="B6" s="19" t="s">
        <v>13</v>
      </c>
      <c r="C6" s="20">
        <v>9905</v>
      </c>
      <c r="D6" s="20">
        <v>52</v>
      </c>
      <c r="E6" s="20">
        <v>47.61</v>
      </c>
      <c r="F6" s="20">
        <f t="shared" ref="F6:F55" si="0">E6-G6</f>
        <v>47.61</v>
      </c>
      <c r="G6" s="20">
        <v>0</v>
      </c>
      <c r="H6" s="20">
        <v>0</v>
      </c>
      <c r="I6" s="20">
        <v>0</v>
      </c>
      <c r="J6" s="20">
        <v>0</v>
      </c>
      <c r="K6" s="20">
        <f t="shared" ref="K6:K55" si="1">J6-L6</f>
        <v>0</v>
      </c>
      <c r="L6" s="20">
        <v>0</v>
      </c>
      <c r="M6" s="35">
        <f t="shared" ref="M6:M54" si="2">F6+K6</f>
        <v>47.61</v>
      </c>
    </row>
    <row r="7" s="5" customFormat="true" ht="52.05" customHeight="true" spans="1:13">
      <c r="A7" s="19">
        <v>2</v>
      </c>
      <c r="B7" s="19" t="s">
        <v>14</v>
      </c>
      <c r="C7" s="20">
        <v>16607</v>
      </c>
      <c r="D7" s="20">
        <v>48</v>
      </c>
      <c r="E7" s="20">
        <v>77.89</v>
      </c>
      <c r="F7" s="20">
        <f t="shared" si="0"/>
        <v>77.89</v>
      </c>
      <c r="G7" s="20">
        <v>0</v>
      </c>
      <c r="H7" s="20">
        <v>0</v>
      </c>
      <c r="I7" s="20">
        <v>0</v>
      </c>
      <c r="J7" s="20">
        <v>0</v>
      </c>
      <c r="K7" s="20">
        <f t="shared" si="1"/>
        <v>0</v>
      </c>
      <c r="L7" s="20">
        <v>0</v>
      </c>
      <c r="M7" s="35">
        <f t="shared" si="2"/>
        <v>77.89</v>
      </c>
    </row>
    <row r="8" s="5" customFormat="true" ht="52.05" customHeight="true" spans="1:13">
      <c r="A8" s="19">
        <v>3</v>
      </c>
      <c r="B8" s="19" t="s">
        <v>15</v>
      </c>
      <c r="C8" s="20">
        <v>4204</v>
      </c>
      <c r="D8" s="20">
        <v>75</v>
      </c>
      <c r="E8" s="20">
        <v>21</v>
      </c>
      <c r="F8" s="20">
        <f t="shared" si="0"/>
        <v>21</v>
      </c>
      <c r="G8" s="20">
        <v>0</v>
      </c>
      <c r="H8" s="20">
        <v>1875</v>
      </c>
      <c r="I8" s="20">
        <v>37</v>
      </c>
      <c r="J8" s="20">
        <v>3.75</v>
      </c>
      <c r="K8" s="20">
        <f t="shared" si="1"/>
        <v>3.75</v>
      </c>
      <c r="L8" s="20">
        <v>0</v>
      </c>
      <c r="M8" s="35">
        <f t="shared" si="2"/>
        <v>24.75</v>
      </c>
    </row>
    <row r="9" s="5" customFormat="true" ht="52.05" customHeight="true" spans="1:13">
      <c r="A9" s="19">
        <v>4</v>
      </c>
      <c r="B9" s="19" t="s">
        <v>16</v>
      </c>
      <c r="C9" s="20">
        <v>600</v>
      </c>
      <c r="D9" s="20">
        <v>2</v>
      </c>
      <c r="E9" s="20">
        <v>3</v>
      </c>
      <c r="F9" s="20">
        <f t="shared" si="0"/>
        <v>3</v>
      </c>
      <c r="G9" s="20">
        <v>0</v>
      </c>
      <c r="H9" s="20">
        <v>0</v>
      </c>
      <c r="I9" s="20">
        <v>0</v>
      </c>
      <c r="J9" s="20">
        <v>0</v>
      </c>
      <c r="K9" s="20">
        <f t="shared" si="1"/>
        <v>0</v>
      </c>
      <c r="L9" s="20">
        <v>0</v>
      </c>
      <c r="M9" s="35">
        <f t="shared" si="2"/>
        <v>3</v>
      </c>
    </row>
    <row r="10" s="5" customFormat="true" ht="52.05" customHeight="true" spans="1:13">
      <c r="A10" s="19">
        <v>5</v>
      </c>
      <c r="B10" s="19" t="s">
        <v>17</v>
      </c>
      <c r="C10" s="20">
        <v>4602</v>
      </c>
      <c r="D10" s="20">
        <v>16</v>
      </c>
      <c r="E10" s="20">
        <v>23.01</v>
      </c>
      <c r="F10" s="20">
        <f t="shared" si="0"/>
        <v>23.01</v>
      </c>
      <c r="G10" s="20">
        <v>0</v>
      </c>
      <c r="H10" s="20">
        <v>0</v>
      </c>
      <c r="I10" s="20">
        <v>0</v>
      </c>
      <c r="J10" s="20">
        <v>0</v>
      </c>
      <c r="K10" s="20">
        <f t="shared" si="1"/>
        <v>0</v>
      </c>
      <c r="L10" s="20">
        <v>0</v>
      </c>
      <c r="M10" s="35">
        <f t="shared" si="2"/>
        <v>23.01</v>
      </c>
    </row>
    <row r="11" s="5" customFormat="true" ht="52.05" customHeight="true" spans="1:13">
      <c r="A11" s="19">
        <v>6</v>
      </c>
      <c r="B11" s="19" t="s">
        <v>18</v>
      </c>
      <c r="C11" s="20">
        <v>13840</v>
      </c>
      <c r="D11" s="20">
        <v>35</v>
      </c>
      <c r="E11" s="20">
        <v>61.81</v>
      </c>
      <c r="F11" s="20">
        <f t="shared" si="0"/>
        <v>61.81</v>
      </c>
      <c r="G11" s="20">
        <v>0</v>
      </c>
      <c r="H11" s="20">
        <v>0</v>
      </c>
      <c r="I11" s="20">
        <v>0</v>
      </c>
      <c r="J11" s="20">
        <v>0</v>
      </c>
      <c r="K11" s="20">
        <f t="shared" si="1"/>
        <v>0</v>
      </c>
      <c r="L11" s="20">
        <v>0</v>
      </c>
      <c r="M11" s="35">
        <f t="shared" si="2"/>
        <v>61.81</v>
      </c>
    </row>
    <row r="12" s="5" customFormat="true" ht="52.05" customHeight="true" spans="1:13">
      <c r="A12" s="19">
        <v>7</v>
      </c>
      <c r="B12" s="19" t="s">
        <v>19</v>
      </c>
      <c r="C12" s="20">
        <v>13094</v>
      </c>
      <c r="D12" s="20">
        <v>98</v>
      </c>
      <c r="E12" s="20">
        <v>61.21</v>
      </c>
      <c r="F12" s="20">
        <f t="shared" si="0"/>
        <v>61.21</v>
      </c>
      <c r="G12" s="20">
        <v>0</v>
      </c>
      <c r="H12" s="20">
        <v>0</v>
      </c>
      <c r="I12" s="20">
        <v>0</v>
      </c>
      <c r="J12" s="20">
        <v>0</v>
      </c>
      <c r="K12" s="20">
        <f t="shared" si="1"/>
        <v>0</v>
      </c>
      <c r="L12" s="20">
        <v>0</v>
      </c>
      <c r="M12" s="35">
        <f t="shared" si="2"/>
        <v>61.21</v>
      </c>
    </row>
    <row r="13" s="5" customFormat="true" ht="52.05" customHeight="true" spans="1:13">
      <c r="A13" s="19">
        <v>8</v>
      </c>
      <c r="B13" s="19" t="s">
        <v>20</v>
      </c>
      <c r="C13" s="20">
        <v>8764</v>
      </c>
      <c r="D13" s="20">
        <v>27</v>
      </c>
      <c r="E13" s="20">
        <v>40.08</v>
      </c>
      <c r="F13" s="20">
        <f t="shared" si="0"/>
        <v>40.08</v>
      </c>
      <c r="G13" s="20">
        <v>0</v>
      </c>
      <c r="H13" s="20">
        <v>0</v>
      </c>
      <c r="I13" s="20">
        <v>0</v>
      </c>
      <c r="J13" s="20">
        <v>0</v>
      </c>
      <c r="K13" s="20">
        <f t="shared" si="1"/>
        <v>0</v>
      </c>
      <c r="L13" s="20">
        <v>0</v>
      </c>
      <c r="M13" s="35">
        <f t="shared" si="2"/>
        <v>40.08</v>
      </c>
    </row>
    <row r="14" s="5" customFormat="true" ht="52.05" customHeight="true" spans="1:13">
      <c r="A14" s="19">
        <v>9</v>
      </c>
      <c r="B14" s="19" t="s">
        <v>21</v>
      </c>
      <c r="C14" s="20">
        <v>2800</v>
      </c>
      <c r="D14" s="20">
        <v>7</v>
      </c>
      <c r="E14" s="20">
        <v>9.56</v>
      </c>
      <c r="F14" s="20">
        <f t="shared" si="0"/>
        <v>9.56</v>
      </c>
      <c r="G14" s="20">
        <v>0</v>
      </c>
      <c r="H14" s="20">
        <v>0</v>
      </c>
      <c r="I14" s="20">
        <v>0</v>
      </c>
      <c r="J14" s="20">
        <v>0</v>
      </c>
      <c r="K14" s="20">
        <f t="shared" si="1"/>
        <v>0</v>
      </c>
      <c r="L14" s="20">
        <v>0</v>
      </c>
      <c r="M14" s="35">
        <f t="shared" si="2"/>
        <v>9.56</v>
      </c>
    </row>
    <row r="15" s="5" customFormat="true" ht="52.05" customHeight="true" spans="1:13">
      <c r="A15" s="19">
        <v>10</v>
      </c>
      <c r="B15" s="19" t="s">
        <v>22</v>
      </c>
      <c r="C15" s="20">
        <v>1640</v>
      </c>
      <c r="D15" s="20">
        <v>4</v>
      </c>
      <c r="E15" s="20">
        <v>8.19</v>
      </c>
      <c r="F15" s="20">
        <f t="shared" si="0"/>
        <v>8.19</v>
      </c>
      <c r="G15" s="20">
        <v>0</v>
      </c>
      <c r="H15" s="20">
        <v>0</v>
      </c>
      <c r="I15" s="20">
        <v>0</v>
      </c>
      <c r="J15" s="20">
        <v>0</v>
      </c>
      <c r="K15" s="20">
        <f t="shared" si="1"/>
        <v>0</v>
      </c>
      <c r="L15" s="20">
        <v>0</v>
      </c>
      <c r="M15" s="35">
        <f t="shared" si="2"/>
        <v>8.19</v>
      </c>
    </row>
    <row r="16" s="5" customFormat="true" ht="52.05" customHeight="true" spans="1:13">
      <c r="A16" s="19">
        <v>11</v>
      </c>
      <c r="B16" s="19" t="s">
        <v>23</v>
      </c>
      <c r="C16" s="20">
        <v>14025.25678</v>
      </c>
      <c r="D16" s="20">
        <v>65</v>
      </c>
      <c r="E16" s="20">
        <v>69.86</v>
      </c>
      <c r="F16" s="20">
        <f t="shared" si="0"/>
        <v>62.86</v>
      </c>
      <c r="G16" s="20">
        <v>7</v>
      </c>
      <c r="H16" s="20">
        <v>0</v>
      </c>
      <c r="I16" s="20">
        <v>0</v>
      </c>
      <c r="J16" s="20">
        <v>0</v>
      </c>
      <c r="K16" s="20">
        <f t="shared" si="1"/>
        <v>2.8</v>
      </c>
      <c r="L16" s="30">
        <v>-2.8</v>
      </c>
      <c r="M16" s="35">
        <f t="shared" si="2"/>
        <v>65.66</v>
      </c>
    </row>
    <row r="17" s="5" customFormat="true" ht="52.05" customHeight="true" spans="1:13">
      <c r="A17" s="19">
        <v>12</v>
      </c>
      <c r="B17" s="19" t="s">
        <v>24</v>
      </c>
      <c r="C17" s="20">
        <v>7485</v>
      </c>
      <c r="D17" s="20">
        <v>34</v>
      </c>
      <c r="E17" s="20">
        <v>36.79</v>
      </c>
      <c r="F17" s="20">
        <f t="shared" si="0"/>
        <v>36.79</v>
      </c>
      <c r="G17" s="20">
        <v>0</v>
      </c>
      <c r="H17" s="20">
        <v>0</v>
      </c>
      <c r="I17" s="20">
        <v>0</v>
      </c>
      <c r="J17" s="20">
        <v>0</v>
      </c>
      <c r="K17" s="20">
        <f t="shared" si="1"/>
        <v>0</v>
      </c>
      <c r="L17" s="20">
        <v>0</v>
      </c>
      <c r="M17" s="35">
        <f t="shared" si="2"/>
        <v>36.79</v>
      </c>
    </row>
    <row r="18" s="5" customFormat="true" ht="52.05" customHeight="true" spans="1:13">
      <c r="A18" s="19">
        <v>13</v>
      </c>
      <c r="B18" s="19" t="s">
        <v>25</v>
      </c>
      <c r="C18" s="20">
        <v>14290</v>
      </c>
      <c r="D18" s="20">
        <v>35</v>
      </c>
      <c r="E18" s="20">
        <v>70.6</v>
      </c>
      <c r="F18" s="20">
        <f t="shared" si="0"/>
        <v>70.6</v>
      </c>
      <c r="G18" s="20">
        <v>0</v>
      </c>
      <c r="H18" s="20">
        <v>0</v>
      </c>
      <c r="I18" s="20">
        <v>0</v>
      </c>
      <c r="J18" s="20">
        <v>0</v>
      </c>
      <c r="K18" s="20">
        <f t="shared" si="1"/>
        <v>0</v>
      </c>
      <c r="L18" s="20">
        <v>0</v>
      </c>
      <c r="M18" s="35">
        <f t="shared" si="2"/>
        <v>70.6</v>
      </c>
    </row>
    <row r="19" s="5" customFormat="true" ht="52.05" customHeight="true" spans="1:13">
      <c r="A19" s="19">
        <v>14</v>
      </c>
      <c r="B19" s="19" t="s">
        <v>26</v>
      </c>
      <c r="C19" s="20">
        <v>6693</v>
      </c>
      <c r="D19" s="20">
        <v>23</v>
      </c>
      <c r="E19" s="20">
        <v>33.4</v>
      </c>
      <c r="F19" s="20">
        <f t="shared" si="0"/>
        <v>33.4</v>
      </c>
      <c r="G19" s="20">
        <v>0</v>
      </c>
      <c r="H19" s="20">
        <v>61135.5</v>
      </c>
      <c r="I19" s="20">
        <v>559</v>
      </c>
      <c r="J19" s="20">
        <v>115.95</v>
      </c>
      <c r="K19" s="20">
        <f t="shared" si="1"/>
        <v>115.95</v>
      </c>
      <c r="L19" s="20">
        <v>0</v>
      </c>
      <c r="M19" s="35">
        <f t="shared" si="2"/>
        <v>149.35</v>
      </c>
    </row>
    <row r="20" s="5" customFormat="true" ht="52.05" customHeight="true" spans="1:13">
      <c r="A20" s="19">
        <v>15</v>
      </c>
      <c r="B20" s="19" t="s">
        <v>27</v>
      </c>
      <c r="C20" s="20">
        <v>5730.6</v>
      </c>
      <c r="D20" s="20">
        <v>15</v>
      </c>
      <c r="E20" s="20">
        <v>28.57</v>
      </c>
      <c r="F20" s="20">
        <f t="shared" si="0"/>
        <v>28.57</v>
      </c>
      <c r="G20" s="20">
        <v>0</v>
      </c>
      <c r="H20" s="20">
        <v>29897</v>
      </c>
      <c r="I20" s="20">
        <v>191</v>
      </c>
      <c r="J20" s="20">
        <v>59.2</v>
      </c>
      <c r="K20" s="20">
        <f t="shared" si="1"/>
        <v>59.2</v>
      </c>
      <c r="L20" s="20">
        <v>0</v>
      </c>
      <c r="M20" s="35">
        <f t="shared" si="2"/>
        <v>87.77</v>
      </c>
    </row>
    <row r="21" s="5" customFormat="true" ht="52.05" customHeight="true" spans="1:13">
      <c r="A21" s="19">
        <v>16</v>
      </c>
      <c r="B21" s="19" t="s">
        <v>28</v>
      </c>
      <c r="C21" s="20">
        <v>100</v>
      </c>
      <c r="D21" s="20">
        <v>1</v>
      </c>
      <c r="E21" s="20">
        <v>0.5</v>
      </c>
      <c r="F21" s="20">
        <f t="shared" si="0"/>
        <v>0.5</v>
      </c>
      <c r="G21" s="20">
        <v>0</v>
      </c>
      <c r="H21" s="20">
        <v>0</v>
      </c>
      <c r="I21" s="20">
        <v>0</v>
      </c>
      <c r="J21" s="20">
        <v>0</v>
      </c>
      <c r="K21" s="20">
        <f t="shared" si="1"/>
        <v>0</v>
      </c>
      <c r="L21" s="20">
        <v>0</v>
      </c>
      <c r="M21" s="35">
        <f t="shared" si="2"/>
        <v>0.5</v>
      </c>
    </row>
    <row r="22" s="5" customFormat="true" ht="52.05" customHeight="true" spans="1:13">
      <c r="A22" s="19">
        <v>17</v>
      </c>
      <c r="B22" s="19" t="s">
        <v>29</v>
      </c>
      <c r="C22" s="20">
        <v>5594</v>
      </c>
      <c r="D22" s="20">
        <v>17</v>
      </c>
      <c r="E22" s="20">
        <v>25.46</v>
      </c>
      <c r="F22" s="20">
        <f t="shared" si="0"/>
        <v>25.46</v>
      </c>
      <c r="G22" s="20">
        <v>0</v>
      </c>
      <c r="H22" s="20">
        <v>59294.41</v>
      </c>
      <c r="I22" s="20">
        <v>785</v>
      </c>
      <c r="J22" s="29">
        <v>116.56</v>
      </c>
      <c r="K22" s="20">
        <f t="shared" si="1"/>
        <v>116.56</v>
      </c>
      <c r="L22" s="20">
        <v>0</v>
      </c>
      <c r="M22" s="35">
        <f t="shared" si="2"/>
        <v>142.02</v>
      </c>
    </row>
    <row r="23" s="5" customFormat="true" ht="52.05" customHeight="true" spans="1:13">
      <c r="A23" s="19">
        <v>18</v>
      </c>
      <c r="B23" s="19" t="s">
        <v>30</v>
      </c>
      <c r="C23" s="20">
        <v>2450</v>
      </c>
      <c r="D23" s="20">
        <v>3</v>
      </c>
      <c r="E23" s="20">
        <v>12.23</v>
      </c>
      <c r="F23" s="20">
        <f t="shared" si="0"/>
        <v>12.23</v>
      </c>
      <c r="G23" s="20">
        <v>0</v>
      </c>
      <c r="H23" s="20">
        <v>0</v>
      </c>
      <c r="I23" s="20">
        <v>0</v>
      </c>
      <c r="J23" s="29">
        <v>0</v>
      </c>
      <c r="K23" s="20">
        <f t="shared" si="1"/>
        <v>0</v>
      </c>
      <c r="L23" s="20">
        <v>0</v>
      </c>
      <c r="M23" s="35">
        <f t="shared" si="2"/>
        <v>12.23</v>
      </c>
    </row>
    <row r="24" s="5" customFormat="true" ht="52.05" customHeight="true" spans="1:13">
      <c r="A24" s="19">
        <v>19</v>
      </c>
      <c r="B24" s="19" t="s">
        <v>31</v>
      </c>
      <c r="C24" s="20">
        <v>6230</v>
      </c>
      <c r="D24" s="20">
        <v>19</v>
      </c>
      <c r="E24" s="20">
        <v>30.71</v>
      </c>
      <c r="F24" s="20">
        <f t="shared" si="0"/>
        <v>30.71</v>
      </c>
      <c r="G24" s="20">
        <v>0</v>
      </c>
      <c r="H24" s="20">
        <v>60140.05</v>
      </c>
      <c r="I24" s="20">
        <v>713</v>
      </c>
      <c r="J24" s="29">
        <v>117.24</v>
      </c>
      <c r="K24" s="20">
        <f t="shared" si="1"/>
        <v>117.24</v>
      </c>
      <c r="L24" s="20">
        <v>0</v>
      </c>
      <c r="M24" s="35">
        <f t="shared" si="2"/>
        <v>147.95</v>
      </c>
    </row>
    <row r="25" s="5" customFormat="true" ht="52.05" customHeight="true" spans="1:13">
      <c r="A25" s="19">
        <v>20</v>
      </c>
      <c r="B25" s="19" t="s">
        <v>32</v>
      </c>
      <c r="C25" s="20">
        <v>9834.9</v>
      </c>
      <c r="D25" s="20">
        <v>27</v>
      </c>
      <c r="E25" s="20">
        <v>45.81</v>
      </c>
      <c r="F25" s="20">
        <f t="shared" si="0"/>
        <v>45.81</v>
      </c>
      <c r="G25" s="20">
        <v>0</v>
      </c>
      <c r="H25" s="20">
        <v>0</v>
      </c>
      <c r="I25" s="20">
        <v>0</v>
      </c>
      <c r="J25" s="29">
        <v>0</v>
      </c>
      <c r="K25" s="20">
        <f t="shared" si="1"/>
        <v>0</v>
      </c>
      <c r="L25" s="20">
        <v>0</v>
      </c>
      <c r="M25" s="35">
        <f t="shared" si="2"/>
        <v>45.81</v>
      </c>
    </row>
    <row r="26" s="5" customFormat="true" ht="52.05" customHeight="true" spans="1:13">
      <c r="A26" s="19">
        <v>21</v>
      </c>
      <c r="B26" s="19" t="s">
        <v>33</v>
      </c>
      <c r="C26" s="20">
        <v>8734</v>
      </c>
      <c r="D26" s="20">
        <v>28</v>
      </c>
      <c r="E26" s="20">
        <v>43.47</v>
      </c>
      <c r="F26" s="20">
        <f t="shared" si="0"/>
        <v>43.47</v>
      </c>
      <c r="G26" s="20">
        <v>0</v>
      </c>
      <c r="H26" s="20">
        <v>179658.53</v>
      </c>
      <c r="I26" s="20">
        <v>9707</v>
      </c>
      <c r="J26" s="29">
        <v>348.139999999983</v>
      </c>
      <c r="K26" s="20">
        <f t="shared" si="1"/>
        <v>348.139999999983</v>
      </c>
      <c r="L26" s="20">
        <v>0</v>
      </c>
      <c r="M26" s="35">
        <f t="shared" si="2"/>
        <v>391.609999999983</v>
      </c>
    </row>
    <row r="27" s="5" customFormat="true" ht="52.05" customHeight="true" spans="1:13">
      <c r="A27" s="19">
        <v>22</v>
      </c>
      <c r="B27" s="19" t="s">
        <v>34</v>
      </c>
      <c r="C27" s="20">
        <v>52860</v>
      </c>
      <c r="D27" s="20">
        <v>296</v>
      </c>
      <c r="E27" s="20">
        <v>194.88</v>
      </c>
      <c r="F27" s="20">
        <f t="shared" si="0"/>
        <v>194.88</v>
      </c>
      <c r="G27" s="20">
        <v>0</v>
      </c>
      <c r="H27" s="20">
        <v>1857</v>
      </c>
      <c r="I27" s="20">
        <v>16</v>
      </c>
      <c r="J27" s="29">
        <v>3.64</v>
      </c>
      <c r="K27" s="20">
        <f t="shared" si="1"/>
        <v>3.64</v>
      </c>
      <c r="L27" s="20">
        <v>0</v>
      </c>
      <c r="M27" s="35">
        <f t="shared" si="2"/>
        <v>198.52</v>
      </c>
    </row>
    <row r="28" s="5" customFormat="true" ht="52.05" customHeight="true" spans="1:13">
      <c r="A28" s="19">
        <v>23</v>
      </c>
      <c r="B28" s="19" t="s">
        <v>35</v>
      </c>
      <c r="C28" s="20">
        <v>1245</v>
      </c>
      <c r="D28" s="20">
        <v>7</v>
      </c>
      <c r="E28" s="20">
        <v>5.2</v>
      </c>
      <c r="F28" s="20">
        <f t="shared" si="0"/>
        <v>5.2</v>
      </c>
      <c r="G28" s="20">
        <v>0</v>
      </c>
      <c r="H28" s="20">
        <v>48018.68</v>
      </c>
      <c r="I28" s="20">
        <v>235</v>
      </c>
      <c r="J28" s="29">
        <v>91.0000000000001</v>
      </c>
      <c r="K28" s="20">
        <f t="shared" si="1"/>
        <v>91.0000000000001</v>
      </c>
      <c r="L28" s="20">
        <v>0</v>
      </c>
      <c r="M28" s="35">
        <f t="shared" si="2"/>
        <v>96.2000000000001</v>
      </c>
    </row>
    <row r="29" s="5" customFormat="true" ht="52.05" customHeight="true" spans="1:13">
      <c r="A29" s="19">
        <v>24</v>
      </c>
      <c r="B29" s="19" t="s">
        <v>36</v>
      </c>
      <c r="C29" s="20">
        <v>12697</v>
      </c>
      <c r="D29" s="20">
        <v>22</v>
      </c>
      <c r="E29" s="20">
        <v>51.54</v>
      </c>
      <c r="F29" s="20">
        <f t="shared" si="0"/>
        <v>51.54</v>
      </c>
      <c r="G29" s="20">
        <v>0</v>
      </c>
      <c r="H29" s="20">
        <v>12256.12</v>
      </c>
      <c r="I29" s="20">
        <v>84</v>
      </c>
      <c r="J29" s="29">
        <v>23.92</v>
      </c>
      <c r="K29" s="20">
        <f t="shared" si="1"/>
        <v>23.92</v>
      </c>
      <c r="L29" s="20">
        <v>0</v>
      </c>
      <c r="M29" s="35">
        <f t="shared" si="2"/>
        <v>75.46</v>
      </c>
    </row>
    <row r="30" s="5" customFormat="true" ht="52.05" customHeight="true" spans="1:13">
      <c r="A30" s="19">
        <v>25</v>
      </c>
      <c r="B30" s="19" t="s">
        <v>37</v>
      </c>
      <c r="C30" s="20">
        <v>3670</v>
      </c>
      <c r="D30" s="20">
        <v>14</v>
      </c>
      <c r="E30" s="20">
        <v>18.28</v>
      </c>
      <c r="F30" s="20">
        <f t="shared" si="0"/>
        <v>18.28</v>
      </c>
      <c r="G30" s="20">
        <v>0</v>
      </c>
      <c r="H30" s="20">
        <v>0</v>
      </c>
      <c r="I30" s="20">
        <v>0</v>
      </c>
      <c r="J30" s="29">
        <v>0</v>
      </c>
      <c r="K30" s="20">
        <f t="shared" si="1"/>
        <v>0</v>
      </c>
      <c r="L30" s="20">
        <v>0</v>
      </c>
      <c r="M30" s="35">
        <f t="shared" si="2"/>
        <v>18.28</v>
      </c>
    </row>
    <row r="31" s="5" customFormat="true" ht="52.05" customHeight="true" spans="1:13">
      <c r="A31" s="19">
        <v>26</v>
      </c>
      <c r="B31" s="19" t="s">
        <v>38</v>
      </c>
      <c r="C31" s="20">
        <v>5495</v>
      </c>
      <c r="D31" s="20">
        <v>32</v>
      </c>
      <c r="E31" s="20">
        <v>26.07</v>
      </c>
      <c r="F31" s="20">
        <f t="shared" si="0"/>
        <v>26.07</v>
      </c>
      <c r="G31" s="20">
        <v>0</v>
      </c>
      <c r="H31" s="29">
        <v>0</v>
      </c>
      <c r="I31" s="29">
        <v>0</v>
      </c>
      <c r="J31" s="29">
        <v>0</v>
      </c>
      <c r="K31" s="20">
        <f t="shared" si="1"/>
        <v>0</v>
      </c>
      <c r="L31" s="20">
        <v>0</v>
      </c>
      <c r="M31" s="35">
        <f t="shared" si="2"/>
        <v>26.07</v>
      </c>
    </row>
    <row r="32" s="5" customFormat="true" ht="52.05" customHeight="true" spans="1:13">
      <c r="A32" s="19">
        <v>27</v>
      </c>
      <c r="B32" s="19" t="s">
        <v>39</v>
      </c>
      <c r="C32" s="20">
        <v>15146</v>
      </c>
      <c r="D32" s="20">
        <v>27</v>
      </c>
      <c r="E32" s="20">
        <v>72.56</v>
      </c>
      <c r="F32" s="20">
        <f t="shared" si="0"/>
        <v>72.56</v>
      </c>
      <c r="G32" s="20">
        <v>0</v>
      </c>
      <c r="H32" s="29">
        <v>19745.5</v>
      </c>
      <c r="I32" s="29">
        <v>84</v>
      </c>
      <c r="J32" s="29">
        <v>39.42</v>
      </c>
      <c r="K32" s="20">
        <f t="shared" si="1"/>
        <v>39.42</v>
      </c>
      <c r="L32" s="20">
        <v>0</v>
      </c>
      <c r="M32" s="35">
        <f t="shared" si="2"/>
        <v>111.98</v>
      </c>
    </row>
    <row r="33" s="5" customFormat="true" ht="52.05" customHeight="true" spans="1:13">
      <c r="A33" s="19">
        <v>28</v>
      </c>
      <c r="B33" s="19" t="s">
        <v>40</v>
      </c>
      <c r="C33" s="20">
        <v>600</v>
      </c>
      <c r="D33" s="20">
        <v>3</v>
      </c>
      <c r="E33" s="20">
        <v>0</v>
      </c>
      <c r="F33" s="20">
        <f t="shared" si="0"/>
        <v>0</v>
      </c>
      <c r="G33" s="20">
        <v>0</v>
      </c>
      <c r="H33" s="29">
        <v>0</v>
      </c>
      <c r="I33" s="29">
        <v>0</v>
      </c>
      <c r="J33" s="29">
        <v>0</v>
      </c>
      <c r="K33" s="20">
        <f t="shared" si="1"/>
        <v>0</v>
      </c>
      <c r="L33" s="20">
        <v>0</v>
      </c>
      <c r="M33" s="35">
        <f t="shared" si="2"/>
        <v>0</v>
      </c>
    </row>
    <row r="34" s="5" customFormat="true" ht="52.05" customHeight="true" spans="1:13">
      <c r="A34" s="19">
        <v>29</v>
      </c>
      <c r="B34" s="19" t="s">
        <v>41</v>
      </c>
      <c r="C34" s="20">
        <v>1377.5</v>
      </c>
      <c r="D34" s="20">
        <v>3</v>
      </c>
      <c r="E34" s="20">
        <v>6.88</v>
      </c>
      <c r="F34" s="20">
        <f t="shared" si="0"/>
        <v>6.88</v>
      </c>
      <c r="G34" s="20">
        <v>0</v>
      </c>
      <c r="H34" s="29">
        <v>0</v>
      </c>
      <c r="I34" s="29">
        <v>0</v>
      </c>
      <c r="J34" s="29">
        <v>0</v>
      </c>
      <c r="K34" s="20">
        <f t="shared" si="1"/>
        <v>0</v>
      </c>
      <c r="L34" s="20">
        <v>0</v>
      </c>
      <c r="M34" s="35">
        <f t="shared" si="2"/>
        <v>6.88</v>
      </c>
    </row>
    <row r="35" s="5" customFormat="true" ht="52.05" customHeight="true" spans="1:13">
      <c r="A35" s="19">
        <v>30</v>
      </c>
      <c r="B35" s="19" t="s">
        <v>42</v>
      </c>
      <c r="C35" s="20">
        <v>38984.86</v>
      </c>
      <c r="D35" s="20">
        <v>112</v>
      </c>
      <c r="E35" s="20">
        <v>180.57</v>
      </c>
      <c r="F35" s="20">
        <f t="shared" si="0"/>
        <v>180.57</v>
      </c>
      <c r="G35" s="20">
        <v>0</v>
      </c>
      <c r="H35" s="29">
        <v>325843.55</v>
      </c>
      <c r="I35" s="29">
        <v>2773</v>
      </c>
      <c r="J35" s="29">
        <v>499.999999999997</v>
      </c>
      <c r="K35" s="20">
        <f t="shared" si="1"/>
        <v>499.999999999997</v>
      </c>
      <c r="L35" s="20">
        <v>0</v>
      </c>
      <c r="M35" s="35">
        <f t="shared" si="2"/>
        <v>680.569999999997</v>
      </c>
    </row>
    <row r="36" s="5" customFormat="true" ht="52.05" customHeight="true" spans="1:13">
      <c r="A36" s="19">
        <v>31</v>
      </c>
      <c r="B36" s="19" t="s">
        <v>43</v>
      </c>
      <c r="C36" s="20">
        <v>8510</v>
      </c>
      <c r="D36" s="20">
        <v>13</v>
      </c>
      <c r="E36" s="20">
        <v>42.3</v>
      </c>
      <c r="F36" s="20">
        <f t="shared" si="0"/>
        <v>42.3</v>
      </c>
      <c r="G36" s="20">
        <v>0</v>
      </c>
      <c r="H36" s="20">
        <v>0</v>
      </c>
      <c r="I36" s="20">
        <v>0</v>
      </c>
      <c r="J36" s="20">
        <v>0</v>
      </c>
      <c r="K36" s="20">
        <f t="shared" si="1"/>
        <v>0</v>
      </c>
      <c r="L36" s="20">
        <v>0</v>
      </c>
      <c r="M36" s="35">
        <f t="shared" si="2"/>
        <v>42.3</v>
      </c>
    </row>
    <row r="37" s="5" customFormat="true" ht="52.05" customHeight="true" spans="1:13">
      <c r="A37" s="19">
        <v>32</v>
      </c>
      <c r="B37" s="19" t="s">
        <v>44</v>
      </c>
      <c r="C37" s="20">
        <v>3838</v>
      </c>
      <c r="D37" s="20">
        <v>10</v>
      </c>
      <c r="E37" s="20">
        <v>19.18</v>
      </c>
      <c r="F37" s="20">
        <f t="shared" si="0"/>
        <v>19.18</v>
      </c>
      <c r="G37" s="20">
        <v>0</v>
      </c>
      <c r="H37" s="20">
        <v>0</v>
      </c>
      <c r="I37" s="20">
        <v>0</v>
      </c>
      <c r="J37" s="20">
        <v>0</v>
      </c>
      <c r="K37" s="20">
        <f t="shared" si="1"/>
        <v>0</v>
      </c>
      <c r="L37" s="20">
        <v>0</v>
      </c>
      <c r="M37" s="35">
        <f t="shared" si="2"/>
        <v>19.18</v>
      </c>
    </row>
    <row r="38" s="5" customFormat="true" ht="52.05" customHeight="true" spans="1:13">
      <c r="A38" s="19">
        <v>33</v>
      </c>
      <c r="B38" s="19" t="s">
        <v>45</v>
      </c>
      <c r="C38" s="20">
        <v>7824.9</v>
      </c>
      <c r="D38" s="20">
        <v>20</v>
      </c>
      <c r="E38" s="20">
        <v>37.19</v>
      </c>
      <c r="F38" s="20">
        <f t="shared" si="0"/>
        <v>37.19</v>
      </c>
      <c r="G38" s="20">
        <v>0</v>
      </c>
      <c r="H38" s="20">
        <v>23695.39</v>
      </c>
      <c r="I38" s="20">
        <v>173</v>
      </c>
      <c r="J38" s="20">
        <v>47.3000000000001</v>
      </c>
      <c r="K38" s="20">
        <f t="shared" si="1"/>
        <v>47.3000000000001</v>
      </c>
      <c r="L38" s="20">
        <v>0</v>
      </c>
      <c r="M38" s="35">
        <f t="shared" si="2"/>
        <v>84.4900000000001</v>
      </c>
    </row>
    <row r="39" s="5" customFormat="true" ht="52.05" customHeight="true" spans="1:13">
      <c r="A39" s="19">
        <v>34</v>
      </c>
      <c r="B39" s="19" t="s">
        <v>46</v>
      </c>
      <c r="C39" s="20">
        <v>865</v>
      </c>
      <c r="D39" s="20">
        <v>2</v>
      </c>
      <c r="E39" s="20">
        <v>3.16</v>
      </c>
      <c r="F39" s="20">
        <f t="shared" si="0"/>
        <v>3.16</v>
      </c>
      <c r="G39" s="20">
        <v>0</v>
      </c>
      <c r="H39" s="20">
        <v>0</v>
      </c>
      <c r="I39" s="20">
        <v>0</v>
      </c>
      <c r="J39" s="20">
        <v>0</v>
      </c>
      <c r="K39" s="20">
        <f t="shared" si="1"/>
        <v>0</v>
      </c>
      <c r="L39" s="20">
        <v>0</v>
      </c>
      <c r="M39" s="35">
        <f t="shared" si="2"/>
        <v>3.16</v>
      </c>
    </row>
    <row r="40" s="5" customFormat="true" ht="52.05" customHeight="true" spans="1:13">
      <c r="A40" s="19">
        <v>35</v>
      </c>
      <c r="B40" s="19" t="s">
        <v>47</v>
      </c>
      <c r="C40" s="20">
        <v>5550</v>
      </c>
      <c r="D40" s="20">
        <v>23</v>
      </c>
      <c r="E40" s="20">
        <v>25.18</v>
      </c>
      <c r="F40" s="20">
        <f t="shared" si="0"/>
        <v>25.18</v>
      </c>
      <c r="G40" s="20">
        <v>0</v>
      </c>
      <c r="H40" s="20">
        <v>0</v>
      </c>
      <c r="I40" s="20">
        <v>0</v>
      </c>
      <c r="J40" s="20">
        <v>0</v>
      </c>
      <c r="K40" s="20">
        <f t="shared" si="1"/>
        <v>0</v>
      </c>
      <c r="L40" s="20">
        <v>0</v>
      </c>
      <c r="M40" s="35">
        <f t="shared" si="2"/>
        <v>25.18</v>
      </c>
    </row>
    <row r="41" s="5" customFormat="true" ht="52.05" customHeight="true" spans="1:13">
      <c r="A41" s="19">
        <v>36</v>
      </c>
      <c r="B41" s="19" t="s">
        <v>48</v>
      </c>
      <c r="C41" s="20">
        <v>17752</v>
      </c>
      <c r="D41" s="20">
        <v>87</v>
      </c>
      <c r="E41" s="20">
        <v>85.8</v>
      </c>
      <c r="F41" s="20">
        <f t="shared" si="0"/>
        <v>85.8</v>
      </c>
      <c r="G41" s="20">
        <v>0</v>
      </c>
      <c r="H41" s="20">
        <v>0</v>
      </c>
      <c r="I41" s="20">
        <v>0</v>
      </c>
      <c r="J41" s="20">
        <v>0</v>
      </c>
      <c r="K41" s="20">
        <f t="shared" si="1"/>
        <v>0</v>
      </c>
      <c r="L41" s="20">
        <v>0</v>
      </c>
      <c r="M41" s="35">
        <f t="shared" si="2"/>
        <v>85.8</v>
      </c>
    </row>
    <row r="42" s="5" customFormat="true" ht="52.05" customHeight="true" spans="1:13">
      <c r="A42" s="19">
        <v>37</v>
      </c>
      <c r="B42" s="19" t="s">
        <v>49</v>
      </c>
      <c r="C42" s="20">
        <v>40622.1</v>
      </c>
      <c r="D42" s="20">
        <v>190</v>
      </c>
      <c r="E42" s="20">
        <v>192.36</v>
      </c>
      <c r="F42" s="20">
        <f t="shared" si="0"/>
        <v>134.98</v>
      </c>
      <c r="G42" s="20">
        <v>57.38</v>
      </c>
      <c r="H42" s="20">
        <v>3950</v>
      </c>
      <c r="I42" s="20">
        <v>34</v>
      </c>
      <c r="J42" s="20">
        <v>6.7</v>
      </c>
      <c r="K42" s="20">
        <f t="shared" si="1"/>
        <v>29.64</v>
      </c>
      <c r="L42" s="30">
        <v>-22.94</v>
      </c>
      <c r="M42" s="35">
        <f t="shared" si="2"/>
        <v>164.62</v>
      </c>
    </row>
    <row r="43" s="5" customFormat="true" ht="52.05" customHeight="true" spans="1:13">
      <c r="A43" s="19">
        <v>38</v>
      </c>
      <c r="B43" s="19" t="s">
        <v>50</v>
      </c>
      <c r="C43" s="20">
        <v>840</v>
      </c>
      <c r="D43" s="20">
        <v>6</v>
      </c>
      <c r="E43" s="20">
        <v>4.2</v>
      </c>
      <c r="F43" s="20">
        <f t="shared" si="0"/>
        <v>0</v>
      </c>
      <c r="G43" s="20">
        <v>4.2</v>
      </c>
      <c r="H43" s="20">
        <v>0</v>
      </c>
      <c r="I43" s="20">
        <v>0</v>
      </c>
      <c r="J43" s="20">
        <v>0</v>
      </c>
      <c r="K43" s="20">
        <f t="shared" si="1"/>
        <v>1.68</v>
      </c>
      <c r="L43" s="30">
        <v>-1.68</v>
      </c>
      <c r="M43" s="35">
        <f t="shared" si="2"/>
        <v>1.68</v>
      </c>
    </row>
    <row r="44" s="5" customFormat="true" ht="52.05" customHeight="true" spans="1:13">
      <c r="A44" s="19">
        <v>39</v>
      </c>
      <c r="B44" s="19" t="s">
        <v>51</v>
      </c>
      <c r="C44" s="20">
        <v>25380</v>
      </c>
      <c r="D44" s="20">
        <v>94</v>
      </c>
      <c r="E44" s="20">
        <v>122.89</v>
      </c>
      <c r="F44" s="20">
        <f t="shared" si="0"/>
        <v>122.89</v>
      </c>
      <c r="G44" s="20">
        <v>0</v>
      </c>
      <c r="H44" s="20">
        <v>0</v>
      </c>
      <c r="I44" s="20">
        <v>0</v>
      </c>
      <c r="J44" s="20">
        <v>0</v>
      </c>
      <c r="K44" s="20">
        <f t="shared" si="1"/>
        <v>0</v>
      </c>
      <c r="L44" s="20">
        <v>0</v>
      </c>
      <c r="M44" s="35">
        <f t="shared" si="2"/>
        <v>122.89</v>
      </c>
    </row>
    <row r="45" s="5" customFormat="true" ht="52.05" customHeight="true" spans="1:13">
      <c r="A45" s="19">
        <v>40</v>
      </c>
      <c r="B45" s="19" t="s">
        <v>52</v>
      </c>
      <c r="C45" s="20">
        <v>23908.7</v>
      </c>
      <c r="D45" s="20">
        <v>79</v>
      </c>
      <c r="E45" s="20">
        <v>116.78</v>
      </c>
      <c r="F45" s="20">
        <f t="shared" si="0"/>
        <v>116.78</v>
      </c>
      <c r="G45" s="20">
        <v>0</v>
      </c>
      <c r="H45" s="20">
        <v>33930.6</v>
      </c>
      <c r="I45" s="20">
        <v>274</v>
      </c>
      <c r="J45" s="20">
        <v>66.72</v>
      </c>
      <c r="K45" s="20">
        <f t="shared" si="1"/>
        <v>66.72</v>
      </c>
      <c r="L45" s="20">
        <v>0</v>
      </c>
      <c r="M45" s="35">
        <f t="shared" si="2"/>
        <v>183.5</v>
      </c>
    </row>
    <row r="46" s="5" customFormat="true" ht="52.05" customHeight="true" spans="1:13">
      <c r="A46" s="19">
        <v>41</v>
      </c>
      <c r="B46" s="19" t="s">
        <v>53</v>
      </c>
      <c r="C46" s="20">
        <v>21784</v>
      </c>
      <c r="D46" s="20">
        <v>259</v>
      </c>
      <c r="E46" s="20">
        <v>42.0099999999999</v>
      </c>
      <c r="F46" s="20">
        <f t="shared" si="0"/>
        <v>42.0099999999999</v>
      </c>
      <c r="G46" s="20">
        <v>0</v>
      </c>
      <c r="H46" s="20">
        <v>0</v>
      </c>
      <c r="I46" s="20">
        <v>0</v>
      </c>
      <c r="J46" s="20">
        <v>0</v>
      </c>
      <c r="K46" s="20">
        <f t="shared" si="1"/>
        <v>0</v>
      </c>
      <c r="L46" s="20">
        <v>0</v>
      </c>
      <c r="M46" s="35">
        <f t="shared" si="2"/>
        <v>42.0099999999999</v>
      </c>
    </row>
    <row r="47" s="5" customFormat="true" ht="52.05" customHeight="true" spans="1:13">
      <c r="A47" s="19">
        <v>42</v>
      </c>
      <c r="B47" s="19" t="s">
        <v>54</v>
      </c>
      <c r="C47" s="20">
        <v>65068.28</v>
      </c>
      <c r="D47" s="20">
        <v>276</v>
      </c>
      <c r="E47" s="20">
        <v>305.56</v>
      </c>
      <c r="F47" s="20">
        <f t="shared" si="0"/>
        <v>40.53</v>
      </c>
      <c r="G47" s="20">
        <v>265.03</v>
      </c>
      <c r="H47" s="20">
        <v>0</v>
      </c>
      <c r="I47" s="20">
        <v>0</v>
      </c>
      <c r="J47" s="20">
        <v>0</v>
      </c>
      <c r="K47" s="20">
        <f t="shared" si="1"/>
        <v>106.22</v>
      </c>
      <c r="L47" s="30">
        <v>-106.22</v>
      </c>
      <c r="M47" s="35">
        <f t="shared" si="2"/>
        <v>146.75</v>
      </c>
    </row>
    <row r="48" s="5" customFormat="true" ht="52.05" customHeight="true" spans="1:13">
      <c r="A48" s="19">
        <v>43</v>
      </c>
      <c r="B48" s="19" t="s">
        <v>55</v>
      </c>
      <c r="C48" s="20">
        <v>25718.4</v>
      </c>
      <c r="D48" s="20">
        <v>70</v>
      </c>
      <c r="E48" s="20">
        <v>110.15</v>
      </c>
      <c r="F48" s="20">
        <f t="shared" si="0"/>
        <v>110.15</v>
      </c>
      <c r="G48" s="20">
        <v>0</v>
      </c>
      <c r="H48" s="20">
        <v>84686.1</v>
      </c>
      <c r="I48" s="20">
        <v>549</v>
      </c>
      <c r="J48" s="20">
        <v>160.850000000001</v>
      </c>
      <c r="K48" s="20">
        <f t="shared" si="1"/>
        <v>160.850000000001</v>
      </c>
      <c r="L48" s="20">
        <v>0</v>
      </c>
      <c r="M48" s="35">
        <f t="shared" si="2"/>
        <v>271.000000000001</v>
      </c>
    </row>
    <row r="49" s="5" customFormat="true" ht="52.05" customHeight="true" spans="1:13">
      <c r="A49" s="19">
        <v>44</v>
      </c>
      <c r="B49" s="19" t="s">
        <v>56</v>
      </c>
      <c r="C49" s="20">
        <v>7788</v>
      </c>
      <c r="D49" s="20">
        <v>40</v>
      </c>
      <c r="E49" s="20">
        <v>38.65</v>
      </c>
      <c r="F49" s="20">
        <f t="shared" si="0"/>
        <v>38.2</v>
      </c>
      <c r="G49" s="20">
        <v>0.45</v>
      </c>
      <c r="H49" s="20">
        <v>166</v>
      </c>
      <c r="I49" s="20">
        <v>6</v>
      </c>
      <c r="J49" s="20">
        <v>0.33</v>
      </c>
      <c r="K49" s="20">
        <f t="shared" si="1"/>
        <v>0.51</v>
      </c>
      <c r="L49" s="30">
        <v>-0.18</v>
      </c>
      <c r="M49" s="35">
        <f t="shared" si="2"/>
        <v>38.71</v>
      </c>
    </row>
    <row r="50" s="5" customFormat="true" ht="52.05" customHeight="true" spans="1:13">
      <c r="A50" s="19">
        <v>45</v>
      </c>
      <c r="B50" s="19" t="s">
        <v>57</v>
      </c>
      <c r="C50" s="20">
        <v>6330</v>
      </c>
      <c r="D50" s="20">
        <v>16</v>
      </c>
      <c r="E50" s="20">
        <v>30.94</v>
      </c>
      <c r="F50" s="20">
        <f t="shared" si="0"/>
        <v>30.94</v>
      </c>
      <c r="G50" s="20">
        <v>0</v>
      </c>
      <c r="H50" s="20">
        <v>0</v>
      </c>
      <c r="I50" s="20">
        <v>0</v>
      </c>
      <c r="J50" s="20">
        <v>0</v>
      </c>
      <c r="K50" s="20">
        <f t="shared" si="1"/>
        <v>0</v>
      </c>
      <c r="L50" s="20">
        <v>0</v>
      </c>
      <c r="M50" s="35">
        <f t="shared" si="2"/>
        <v>30.94</v>
      </c>
    </row>
    <row r="51" s="5" customFormat="true" ht="52.05" customHeight="true" spans="1:13">
      <c r="A51" s="19">
        <v>46</v>
      </c>
      <c r="B51" s="19" t="s">
        <v>58</v>
      </c>
      <c r="C51" s="20">
        <v>800</v>
      </c>
      <c r="D51" s="20">
        <v>2</v>
      </c>
      <c r="E51" s="20">
        <v>3.97</v>
      </c>
      <c r="F51" s="20">
        <f t="shared" si="0"/>
        <v>3.97</v>
      </c>
      <c r="G51" s="20">
        <v>0</v>
      </c>
      <c r="H51" s="20">
        <v>0</v>
      </c>
      <c r="I51" s="20">
        <v>0</v>
      </c>
      <c r="J51" s="20">
        <v>0</v>
      </c>
      <c r="K51" s="20">
        <f t="shared" si="1"/>
        <v>0</v>
      </c>
      <c r="L51" s="20">
        <v>0</v>
      </c>
      <c r="M51" s="35">
        <f t="shared" si="2"/>
        <v>3.97</v>
      </c>
    </row>
    <row r="52" s="5" customFormat="true" ht="52.05" customHeight="true" spans="1:13">
      <c r="A52" s="19">
        <v>47</v>
      </c>
      <c r="B52" s="19" t="s">
        <v>59</v>
      </c>
      <c r="C52" s="20">
        <v>7265</v>
      </c>
      <c r="D52" s="20">
        <v>17</v>
      </c>
      <c r="E52" s="20">
        <v>35.85</v>
      </c>
      <c r="F52" s="20">
        <f t="shared" si="0"/>
        <v>35.85</v>
      </c>
      <c r="G52" s="20">
        <v>0</v>
      </c>
      <c r="H52" s="20">
        <v>0</v>
      </c>
      <c r="I52" s="20">
        <v>0</v>
      </c>
      <c r="J52" s="20">
        <v>0</v>
      </c>
      <c r="K52" s="20">
        <f t="shared" si="1"/>
        <v>0</v>
      </c>
      <c r="L52" s="20">
        <v>0</v>
      </c>
      <c r="M52" s="35">
        <f t="shared" si="2"/>
        <v>35.85</v>
      </c>
    </row>
    <row r="53" s="5" customFormat="true" ht="52.05" customHeight="true" spans="1:13">
      <c r="A53" s="19">
        <v>48</v>
      </c>
      <c r="B53" s="19" t="s">
        <v>60</v>
      </c>
      <c r="C53" s="20">
        <v>4150</v>
      </c>
      <c r="D53" s="20">
        <v>9</v>
      </c>
      <c r="E53" s="20">
        <v>19.75</v>
      </c>
      <c r="F53" s="20">
        <f t="shared" si="0"/>
        <v>19.75</v>
      </c>
      <c r="G53" s="20">
        <v>0</v>
      </c>
      <c r="H53" s="20">
        <v>0</v>
      </c>
      <c r="I53" s="20">
        <v>0</v>
      </c>
      <c r="J53" s="20">
        <v>0</v>
      </c>
      <c r="K53" s="20">
        <f t="shared" si="1"/>
        <v>0</v>
      </c>
      <c r="L53" s="20">
        <v>0</v>
      </c>
      <c r="M53" s="35">
        <f t="shared" si="2"/>
        <v>19.75</v>
      </c>
    </row>
    <row r="54" s="5" customFormat="true" ht="52.05" customHeight="true" spans="1:13">
      <c r="A54" s="19">
        <v>49</v>
      </c>
      <c r="B54" s="19" t="s">
        <v>61</v>
      </c>
      <c r="C54" s="20">
        <v>0</v>
      </c>
      <c r="D54" s="20">
        <v>0</v>
      </c>
      <c r="E54" s="20">
        <v>0</v>
      </c>
      <c r="F54" s="20">
        <f t="shared" si="0"/>
        <v>0</v>
      </c>
      <c r="G54" s="20">
        <v>0</v>
      </c>
      <c r="H54" s="20">
        <v>95187.01</v>
      </c>
      <c r="I54" s="20">
        <v>418</v>
      </c>
      <c r="J54" s="20">
        <v>190.03</v>
      </c>
      <c r="K54" s="20">
        <f t="shared" si="1"/>
        <v>190.03</v>
      </c>
      <c r="L54" s="20">
        <v>0</v>
      </c>
      <c r="M54" s="35">
        <f t="shared" si="2"/>
        <v>190.03</v>
      </c>
    </row>
    <row r="55" s="5" customFormat="true" ht="52.05" customHeight="true" spans="1:13">
      <c r="A55" s="21" t="s">
        <v>62</v>
      </c>
      <c r="B55" s="22"/>
      <c r="C55" s="23">
        <f t="shared" ref="C55:M55" si="3">SUM(C6:C54)</f>
        <v>563292.49678</v>
      </c>
      <c r="D55" s="23">
        <f t="shared" si="3"/>
        <v>2360</v>
      </c>
      <c r="E55" s="23">
        <f t="shared" si="3"/>
        <v>2542.66</v>
      </c>
      <c r="F55" s="23">
        <f t="shared" si="3"/>
        <v>2208.6</v>
      </c>
      <c r="G55" s="23">
        <f t="shared" si="3"/>
        <v>334.06</v>
      </c>
      <c r="H55" s="23">
        <f t="shared" si="3"/>
        <v>1041336.44</v>
      </c>
      <c r="I55" s="23">
        <f t="shared" si="3"/>
        <v>16638</v>
      </c>
      <c r="J55" s="23">
        <f t="shared" si="3"/>
        <v>1890.74999999998</v>
      </c>
      <c r="K55" s="23">
        <f t="shared" si="3"/>
        <v>2024.56999999998</v>
      </c>
      <c r="L55" s="31">
        <f t="shared" si="3"/>
        <v>-133.82</v>
      </c>
      <c r="M55" s="23">
        <f t="shared" si="3"/>
        <v>4233.16999999998</v>
      </c>
    </row>
    <row r="56" s="6" customFormat="true" ht="182" customHeight="true" spans="1:13">
      <c r="A56" s="24" t="s">
        <v>63</v>
      </c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36"/>
    </row>
    <row r="60" ht="33" customHeight="true"/>
    <row r="62" s="5" customFormat="true" spans="1:13">
      <c r="A62" s="7"/>
      <c r="B62" s="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</sheetData>
  <mergeCells count="8">
    <mergeCell ref="A2:M2"/>
    <mergeCell ref="C4:G4"/>
    <mergeCell ref="H4:L4"/>
    <mergeCell ref="A55:B55"/>
    <mergeCell ref="A56:L56"/>
    <mergeCell ref="A4:A5"/>
    <mergeCell ref="B4:B5"/>
    <mergeCell ref="M4:M5"/>
  </mergeCells>
  <pageMargins left="0.511805555555556" right="0.275" top="0.590277777777778" bottom="0.472222222222222" header="0.298611111111111" footer="0.236111111111111"/>
  <pageSetup paperSize="9" scale="3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2025-09-18T16:57:00Z</dcterms:created>
  <dcterms:modified xsi:type="dcterms:W3CDTF">2025-10-22T17:12:50Z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1553843663B74F8AADCD19AA1959078C_11</vt:lpwstr>
  </property>
  <property fmtid="{D5CDD505-2E9C-101B-9397-08002B2CF9AE}" pid="3" name="KSOProductBuildVer">
    <vt:lpwstr>2052-11.8.2.10337</vt:lpwstr>
  </property>
</Properties>
</file>